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" windowWidth="19410" windowHeight="9270" tabRatio="968"/>
  </bookViews>
  <sheets>
    <sheet name="E_1_Att_2_Test 4CP" sheetId="5" r:id="rId1"/>
    <sheet name="E_1_Att_2_Test AS FILED" sheetId="2" r:id="rId2"/>
    <sheet name="E_1_Att 2_4CP vs. AS FILED" sheetId="7" r:id="rId3"/>
    <sheet name="E_6B Att 2_4CP" sheetId="12" r:id="rId4"/>
    <sheet name="E_6B Att 2_AS FILED" sheetId="13" r:id="rId5"/>
    <sheet name="E_6B_Att 2_4CP vs. AS FILED" sheetId="15" r:id="rId6"/>
    <sheet name="E_3A_4CP" sheetId="9" r:id="rId7"/>
    <sheet name="E_3A_AS FILED" sheetId="10" r:id="rId8"/>
    <sheet name="E_3A_4CP vs. AS FILED" sheetId="11" r:id="rId9"/>
    <sheet name="COS_Rate_Base_4CP" sheetId="16" r:id="rId10"/>
    <sheet name="COS_Rate_Base_AS FILED" sheetId="17" r:id="rId11"/>
    <sheet name="COS_Rate_Base_4CP vs. AS FILED" sheetId="18" r:id="rId12"/>
    <sheet name="APPENDIX---&gt;" sheetId="14" r:id="rId13"/>
    <sheet name="MFR_E_1_Att_1_Test 4CP" sheetId="4" r:id="rId14"/>
    <sheet name="MFR_E_1_Att_1_Test AS FILED" sheetId="1" r:id="rId15"/>
    <sheet name="MFR_E_1_Att_3_Test 4CP" sheetId="6" r:id="rId16"/>
    <sheet name="MFR_E_1_Att_3_Test AS FILED" sheetId="3" r:id="rId17"/>
    <sheet name="REVENUE REQUIREMENT CHANGES" sheetId="8" state="hidden" r:id="rId18"/>
  </sheets>
  <definedNames>
    <definedName name="_xlnm.Print_Area" localSheetId="8">'E_3A_4CP vs. AS FILED'!$A$3:$K$37</definedName>
    <definedName name="_xlnm.Print_Titles" localSheetId="1">'E_1_Att_2_Test AS FILED'!$A:$B,'E_1_Att_2_Test AS FILED'!$3:$10</definedName>
    <definedName name="_xlnm.Print_Titles" localSheetId="6">E_3A_4CP!$A:$B,E_3A_4CP!$3:$14</definedName>
    <definedName name="_xlnm.Print_Titles" localSheetId="8">'E_3A_4CP vs. AS FILED'!$A:$B,'E_3A_4CP vs. AS FILED'!$3:$7</definedName>
    <definedName name="_xlnm.Print_Titles" localSheetId="7">'E_3A_AS FILED'!$A:$B,'E_3A_AS FILED'!$3:$14</definedName>
    <definedName name="_xlnm.Print_Titles" localSheetId="14">'MFR_E_1_Att_1_Test AS FILED'!$A:$B,'MFR_E_1_Att_1_Test AS FILED'!$3:$10</definedName>
    <definedName name="_xlnm.Print_Titles" localSheetId="16">'MFR_E_1_Att_3_Test AS FILED'!$A:$B,'MFR_E_1_Att_3_Test AS FILED'!$3:$10</definedName>
  </definedNames>
  <calcPr calcId="145621"/>
</workbook>
</file>

<file path=xl/calcChain.xml><?xml version="1.0" encoding="utf-8"?>
<calcChain xmlns="http://schemas.openxmlformats.org/spreadsheetml/2006/main">
  <c r="T127" i="15" l="1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/>
  <c r="C127" i="15"/>
  <c r="T126" i="15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T125" i="15"/>
  <c r="S125" i="15"/>
  <c r="R125" i="15"/>
  <c r="Q125" i="15"/>
  <c r="P125" i="15"/>
  <c r="O125" i="15"/>
  <c r="N125" i="15"/>
  <c r="M125" i="15"/>
  <c r="L125" i="15"/>
  <c r="K125" i="15"/>
  <c r="J125" i="15"/>
  <c r="I125" i="15"/>
  <c r="H125" i="15"/>
  <c r="G125" i="15"/>
  <c r="F125" i="15"/>
  <c r="E125" i="15"/>
  <c r="D125" i="15"/>
  <c r="C125" i="15"/>
  <c r="T122" i="15"/>
  <c r="S122" i="15"/>
  <c r="R122" i="15"/>
  <c r="Q122" i="15"/>
  <c r="P122" i="15"/>
  <c r="O122" i="15"/>
  <c r="N122" i="15"/>
  <c r="M122" i="15"/>
  <c r="L122" i="15"/>
  <c r="K122" i="15"/>
  <c r="J122" i="15"/>
  <c r="I122" i="15"/>
  <c r="H122" i="15"/>
  <c r="G122" i="15"/>
  <c r="F122" i="15"/>
  <c r="E122" i="15"/>
  <c r="D122" i="15"/>
  <c r="C122" i="15"/>
  <c r="T121" i="15"/>
  <c r="S121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T117" i="15"/>
  <c r="S117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1" i="15"/>
  <c r="S111" i="15"/>
  <c r="R111" i="15"/>
  <c r="Q111" i="15"/>
  <c r="P111" i="15"/>
  <c r="O111" i="15"/>
  <c r="N111" i="15"/>
  <c r="M111" i="15"/>
  <c r="L111" i="15"/>
  <c r="K111" i="15"/>
  <c r="J111" i="15"/>
  <c r="I111" i="15"/>
  <c r="H111" i="15"/>
  <c r="G111" i="15"/>
  <c r="F111" i="15"/>
  <c r="E111" i="15"/>
  <c r="D111" i="15"/>
  <c r="C111" i="15"/>
  <c r="T110" i="15"/>
  <c r="S110" i="15"/>
  <c r="R110" i="15"/>
  <c r="Q110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/>
  <c r="C109" i="15"/>
  <c r="T108" i="15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G108" i="15"/>
  <c r="F108" i="15"/>
  <c r="E108" i="15"/>
  <c r="D108" i="15"/>
  <c r="C108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E105" i="15"/>
  <c r="D105" i="15"/>
  <c r="C105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C75" i="15"/>
  <c r="D75" i="15"/>
  <c r="J19" i="11" l="1"/>
  <c r="K120" i="11" l="1"/>
  <c r="J120" i="11"/>
  <c r="K119" i="11"/>
  <c r="J119" i="11"/>
  <c r="K118" i="11"/>
  <c r="J118" i="11"/>
  <c r="J102" i="11"/>
  <c r="J69" i="11"/>
  <c r="T124" i="15"/>
  <c r="S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66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70" i="15"/>
  <c r="C69" i="15"/>
  <c r="C68" i="15"/>
  <c r="C67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3" i="15"/>
  <c r="C62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9" i="15"/>
  <c r="C58" i="15"/>
  <c r="C57" i="15"/>
  <c r="C56" i="15"/>
  <c r="C55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51" i="15"/>
  <c r="C50" i="15"/>
  <c r="C49" i="15"/>
  <c r="C48" i="15"/>
  <c r="C47" i="15"/>
  <c r="C46" i="15"/>
  <c r="C45" i="15"/>
  <c r="C44" i="15"/>
  <c r="C43" i="15"/>
  <c r="C42" i="15"/>
  <c r="C41" i="15"/>
  <c r="I3" i="7"/>
  <c r="N3" i="11" l="1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C342" i="18"/>
  <c r="B342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C341" i="18"/>
  <c r="B341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C340" i="18"/>
  <c r="B340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C339" i="18"/>
  <c r="B339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C338" i="18"/>
  <c r="B338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C337" i="18"/>
  <c r="B337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C336" i="18"/>
  <c r="B336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C335" i="18"/>
  <c r="B335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C334" i="18"/>
  <c r="B334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C333" i="18"/>
  <c r="B333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C332" i="18"/>
  <c r="B332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C331" i="18"/>
  <c r="B331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C330" i="18"/>
  <c r="B330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C329" i="18"/>
  <c r="B329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C328" i="18"/>
  <c r="B328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C327" i="18"/>
  <c r="B327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C326" i="18"/>
  <c r="B326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C325" i="18"/>
  <c r="B325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C324" i="18"/>
  <c r="B324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C323" i="18"/>
  <c r="B323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C322" i="18"/>
  <c r="B322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C321" i="18"/>
  <c r="B321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C320" i="18"/>
  <c r="B320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C319" i="18"/>
  <c r="B319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C318" i="18"/>
  <c r="B318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C317" i="18"/>
  <c r="B317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C316" i="18"/>
  <c r="B316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C315" i="18"/>
  <c r="B315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C314" i="18"/>
  <c r="B314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C313" i="18"/>
  <c r="B313" i="18"/>
  <c r="S312" i="18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C312" i="18"/>
  <c r="B312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C311" i="18"/>
  <c r="B311" i="18"/>
  <c r="S310" i="18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C310" i="18"/>
  <c r="B310" i="18"/>
  <c r="S309" i="18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C309" i="18"/>
  <c r="B309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C308" i="18"/>
  <c r="B308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C307" i="18"/>
  <c r="B307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C306" i="18"/>
  <c r="B306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C305" i="18"/>
  <c r="B305" i="18"/>
  <c r="S304" i="18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C304" i="18"/>
  <c r="B304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C303" i="18"/>
  <c r="B303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C302" i="18"/>
  <c r="B302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C301" i="18"/>
  <c r="B301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C300" i="18"/>
  <c r="B300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C299" i="18"/>
  <c r="B299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C298" i="18"/>
  <c r="B298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C297" i="18"/>
  <c r="B297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C296" i="18"/>
  <c r="B296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C295" i="18"/>
  <c r="B295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C294" i="18"/>
  <c r="B294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C293" i="18"/>
  <c r="B293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C292" i="18"/>
  <c r="B292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C291" i="18"/>
  <c r="B291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C290" i="18"/>
  <c r="B290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C289" i="18"/>
  <c r="B289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C288" i="18"/>
  <c r="B288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C287" i="18"/>
  <c r="B287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C286" i="18"/>
  <c r="B286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C285" i="18"/>
  <c r="B285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C284" i="18"/>
  <c r="B284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C283" i="18"/>
  <c r="B283" i="18"/>
  <c r="S282" i="18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C282" i="18"/>
  <c r="B282" i="18"/>
  <c r="S281" i="18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C281" i="18"/>
  <c r="B281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C280" i="18"/>
  <c r="B280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C279" i="18"/>
  <c r="B279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C278" i="18"/>
  <c r="B278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C277" i="18"/>
  <c r="B277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C276" i="18"/>
  <c r="B276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C275" i="18"/>
  <c r="B275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C274" i="18"/>
  <c r="B274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C273" i="18"/>
  <c r="B273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C272" i="18"/>
  <c r="B272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C271" i="18"/>
  <c r="B271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C270" i="18"/>
  <c r="B270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C269" i="18"/>
  <c r="B269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C268" i="18"/>
  <c r="B268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C267" i="18"/>
  <c r="B267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C266" i="18"/>
  <c r="B266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C265" i="18"/>
  <c r="B265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C264" i="18"/>
  <c r="B264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C263" i="18"/>
  <c r="B263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C262" i="18"/>
  <c r="B262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C261" i="18"/>
  <c r="B261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C260" i="18"/>
  <c r="B260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C259" i="18"/>
  <c r="B259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C258" i="18"/>
  <c r="B258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C257" i="18"/>
  <c r="B257" i="18"/>
  <c r="S256" i="18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C256" i="18"/>
  <c r="B256" i="18"/>
  <c r="S255" i="18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C255" i="18"/>
  <c r="B255" i="18"/>
  <c r="S254" i="18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C254" i="18"/>
  <c r="B254" i="18"/>
  <c r="S253" i="18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C253" i="18"/>
  <c r="B253" i="18"/>
  <c r="S252" i="18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C252" i="18"/>
  <c r="B252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C251" i="18"/>
  <c r="B251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C250" i="18"/>
  <c r="B250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C249" i="18"/>
  <c r="B249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C248" i="18"/>
  <c r="B248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C247" i="18"/>
  <c r="B247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C246" i="18"/>
  <c r="B246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C245" i="18"/>
  <c r="B245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C244" i="18"/>
  <c r="B244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C243" i="18"/>
  <c r="B243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C242" i="18"/>
  <c r="B242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C241" i="18"/>
  <c r="B241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C240" i="18"/>
  <c r="B240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B239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C238" i="18"/>
  <c r="B238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C237" i="18"/>
  <c r="B237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C236" i="18"/>
  <c r="B236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C235" i="18"/>
  <c r="B235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C234" i="18"/>
  <c r="B234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C233" i="18"/>
  <c r="B233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C232" i="18"/>
  <c r="B232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C231" i="18"/>
  <c r="B231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C230" i="18"/>
  <c r="B230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C229" i="18"/>
  <c r="B229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C227" i="18"/>
  <c r="B227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C226" i="18"/>
  <c r="B226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C225" i="18"/>
  <c r="B225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C224" i="18"/>
  <c r="B224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C223" i="18"/>
  <c r="B223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C222" i="18"/>
  <c r="B222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C221" i="18"/>
  <c r="B221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C220" i="18"/>
  <c r="B220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C219" i="18"/>
  <c r="B219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C218" i="18"/>
  <c r="B218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C217" i="18"/>
  <c r="B217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C216" i="18"/>
  <c r="B216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C215" i="18"/>
  <c r="B215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14" i="18"/>
  <c r="B214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C213" i="18"/>
  <c r="B213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C212" i="18"/>
  <c r="B212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C211" i="18"/>
  <c r="B211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C210" i="18"/>
  <c r="B210" i="18"/>
  <c r="S209" i="18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C209" i="18"/>
  <c r="B209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C208" i="18"/>
  <c r="B208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C207" i="18"/>
  <c r="B207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C206" i="18"/>
  <c r="B206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C204" i="18"/>
  <c r="B204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C203" i="18"/>
  <c r="B203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B202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C201" i="18"/>
  <c r="B201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C200" i="18"/>
  <c r="B200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C199" i="18"/>
  <c r="B199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C198" i="18"/>
  <c r="B198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B197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C196" i="18"/>
  <c r="B196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C195" i="18"/>
  <c r="B195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C194" i="18"/>
  <c r="B194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C193" i="18"/>
  <c r="B193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C192" i="18"/>
  <c r="B192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C191" i="18"/>
  <c r="B191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C190" i="18"/>
  <c r="B190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C189" i="18"/>
  <c r="B189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C188" i="18"/>
  <c r="B188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C187" i="18"/>
  <c r="B187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C186" i="18"/>
  <c r="B186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C185" i="18"/>
  <c r="B185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C184" i="18"/>
  <c r="B184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C183" i="18"/>
  <c r="B183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B182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C181" i="18"/>
  <c r="B181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C180" i="18"/>
  <c r="B180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B179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C178" i="18"/>
  <c r="B178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C177" i="18"/>
  <c r="B177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C176" i="18"/>
  <c r="B176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C175" i="18"/>
  <c r="B175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C174" i="18"/>
  <c r="B174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C173" i="18"/>
  <c r="B173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C172" i="18"/>
  <c r="B172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C171" i="18"/>
  <c r="B171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C170" i="18"/>
  <c r="B170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C169" i="18"/>
  <c r="B169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C168" i="18"/>
  <c r="B168" i="18"/>
  <c r="S167" i="18"/>
  <c r="R167" i="18"/>
  <c r="Q167" i="18"/>
  <c r="P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C167" i="18"/>
  <c r="B167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C166" i="18"/>
  <c r="B166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C165" i="18"/>
  <c r="B165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B164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C163" i="18"/>
  <c r="B163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62" i="18"/>
  <c r="B162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B161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C160" i="18"/>
  <c r="B160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C159" i="18"/>
  <c r="B159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C158" i="18"/>
  <c r="B158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C157" i="18"/>
  <c r="B157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C156" i="18"/>
  <c r="B156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C155" i="18"/>
  <c r="B155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C154" i="18"/>
  <c r="B154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C153" i="18"/>
  <c r="B153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C152" i="18"/>
  <c r="B152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C151" i="18"/>
  <c r="B151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C150" i="18"/>
  <c r="B150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B145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B144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C141" i="18"/>
  <c r="B141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C139" i="18"/>
  <c r="B139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B138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C137" i="18"/>
  <c r="B137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C136" i="18"/>
  <c r="B136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C135" i="18"/>
  <c r="B135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B134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C133" i="18"/>
  <c r="B133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C132" i="18"/>
  <c r="B132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C131" i="18"/>
  <c r="B131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C130" i="18"/>
  <c r="B130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C129" i="18"/>
  <c r="B129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C128" i="18"/>
  <c r="B128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C127" i="18"/>
  <c r="B127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C126" i="18"/>
  <c r="B126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C125" i="18"/>
  <c r="B125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C124" i="18"/>
  <c r="B124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C123" i="18"/>
  <c r="B123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C122" i="18"/>
  <c r="B122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C121" i="18"/>
  <c r="B121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C119" i="18"/>
  <c r="B119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B118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C117" i="18"/>
  <c r="B117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C116" i="18"/>
  <c r="B116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C115" i="18"/>
  <c r="B115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B112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C111" i="18"/>
  <c r="B111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C110" i="18"/>
  <c r="B110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C109" i="18"/>
  <c r="B109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C107" i="18"/>
  <c r="B107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C106" i="18"/>
  <c r="B106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C105" i="18"/>
  <c r="B105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C104" i="18"/>
  <c r="B104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C103" i="18"/>
  <c r="B103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C102" i="18"/>
  <c r="B102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B101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C36" i="15"/>
  <c r="C124" i="15"/>
  <c r="T115" i="15"/>
  <c r="S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C40" i="15" l="1"/>
  <c r="C39" i="15"/>
  <c r="C38" i="15"/>
  <c r="C37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K214" i="11"/>
  <c r="J214" i="11"/>
  <c r="K212" i="11"/>
  <c r="J212" i="11"/>
  <c r="K210" i="11"/>
  <c r="J210" i="11"/>
  <c r="K209" i="11"/>
  <c r="J209" i="11"/>
  <c r="K208" i="11"/>
  <c r="J208" i="11"/>
  <c r="K207" i="11"/>
  <c r="J207" i="11"/>
  <c r="K204" i="11"/>
  <c r="J204" i="11"/>
  <c r="K203" i="11"/>
  <c r="J203" i="11"/>
  <c r="K202" i="11"/>
  <c r="J202" i="11"/>
  <c r="K201" i="11"/>
  <c r="J201" i="11"/>
  <c r="K199" i="11"/>
  <c r="J199" i="11"/>
  <c r="K197" i="11"/>
  <c r="J197" i="11"/>
  <c r="K196" i="11"/>
  <c r="J196" i="11"/>
  <c r="K195" i="11"/>
  <c r="J195" i="11"/>
  <c r="K193" i="11"/>
  <c r="J193" i="11"/>
  <c r="K191" i="11"/>
  <c r="J191" i="11"/>
  <c r="K189" i="11"/>
  <c r="J189" i="11"/>
  <c r="K188" i="11"/>
  <c r="J188" i="11"/>
  <c r="K187" i="11"/>
  <c r="J187" i="11"/>
  <c r="K186" i="11"/>
  <c r="J186" i="11"/>
  <c r="K184" i="11"/>
  <c r="J184" i="11"/>
  <c r="K183" i="11"/>
  <c r="J183" i="11"/>
  <c r="K182" i="11"/>
  <c r="J182" i="11"/>
  <c r="K181" i="11"/>
  <c r="J181" i="11"/>
  <c r="K178" i="11"/>
  <c r="J178" i="11"/>
  <c r="K176" i="11"/>
  <c r="J176" i="11"/>
  <c r="K174" i="11"/>
  <c r="J174" i="11"/>
  <c r="K173" i="11"/>
  <c r="J173" i="11"/>
  <c r="K171" i="11"/>
  <c r="J171" i="11"/>
  <c r="K170" i="11"/>
  <c r="J170" i="11"/>
  <c r="K168" i="11"/>
  <c r="J168" i="11"/>
  <c r="K167" i="11"/>
  <c r="J167" i="11"/>
  <c r="K166" i="11"/>
  <c r="J166" i="11"/>
  <c r="K165" i="11"/>
  <c r="J165" i="11"/>
  <c r="K163" i="11"/>
  <c r="J163" i="11"/>
  <c r="K161" i="11"/>
  <c r="J161" i="11"/>
  <c r="K160" i="11"/>
  <c r="J160" i="11"/>
  <c r="K159" i="11"/>
  <c r="J159" i="11"/>
  <c r="K158" i="11"/>
  <c r="J158" i="11"/>
  <c r="K156" i="11"/>
  <c r="J156" i="11"/>
  <c r="K154" i="11"/>
  <c r="J154" i="11"/>
  <c r="K152" i="11"/>
  <c r="J152" i="11"/>
  <c r="K151" i="11"/>
  <c r="J151" i="11"/>
  <c r="K150" i="11"/>
  <c r="J150" i="11"/>
  <c r="K149" i="11"/>
  <c r="J149" i="11"/>
  <c r="K148" i="11"/>
  <c r="J148" i="11"/>
  <c r="K146" i="11"/>
  <c r="J146" i="11"/>
  <c r="K145" i="11"/>
  <c r="J145" i="11"/>
  <c r="K144" i="11"/>
  <c r="J144" i="11"/>
  <c r="K143" i="11"/>
  <c r="J143" i="11"/>
  <c r="K142" i="11"/>
  <c r="J142" i="11"/>
  <c r="K138" i="11"/>
  <c r="J138" i="11"/>
  <c r="K136" i="11"/>
  <c r="J136" i="11"/>
  <c r="K134" i="11"/>
  <c r="J134" i="11"/>
  <c r="K133" i="11"/>
  <c r="J133" i="11"/>
  <c r="K132" i="11"/>
  <c r="J132" i="11"/>
  <c r="K131" i="11"/>
  <c r="J131" i="11"/>
  <c r="K129" i="11"/>
  <c r="J129" i="11"/>
  <c r="K128" i="11"/>
  <c r="J128" i="11"/>
  <c r="K127" i="11"/>
  <c r="J127" i="11"/>
  <c r="K126" i="11"/>
  <c r="J126" i="11"/>
  <c r="K124" i="11"/>
  <c r="J124" i="11"/>
  <c r="K122" i="11"/>
  <c r="J122" i="11"/>
  <c r="K116" i="11"/>
  <c r="J116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5" i="11"/>
  <c r="J105" i="11"/>
  <c r="K104" i="11"/>
  <c r="J104" i="11"/>
  <c r="K103" i="11"/>
  <c r="J103" i="11"/>
  <c r="K102" i="11"/>
  <c r="K101" i="11"/>
  <c r="J101" i="11"/>
  <c r="K100" i="11"/>
  <c r="J100" i="11"/>
  <c r="K99" i="11"/>
  <c r="J99" i="11"/>
  <c r="K96" i="11"/>
  <c r="J96" i="11"/>
  <c r="K94" i="11"/>
  <c r="J94" i="11"/>
  <c r="K92" i="11"/>
  <c r="J92" i="11"/>
  <c r="K91" i="11"/>
  <c r="J91" i="11"/>
  <c r="K90" i="11"/>
  <c r="J90" i="11"/>
  <c r="K89" i="11"/>
  <c r="J89" i="11"/>
  <c r="K87" i="11"/>
  <c r="J87" i="11"/>
  <c r="K86" i="11"/>
  <c r="J86" i="11"/>
  <c r="K85" i="11"/>
  <c r="J85" i="11"/>
  <c r="K84" i="11"/>
  <c r="J84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4" i="11"/>
  <c r="J74" i="11"/>
  <c r="K71" i="11"/>
  <c r="J71" i="11"/>
  <c r="K69" i="11"/>
  <c r="K68" i="11"/>
  <c r="J68" i="11"/>
  <c r="K67" i="11"/>
  <c r="J67" i="11"/>
  <c r="K66" i="11"/>
  <c r="J66" i="11"/>
  <c r="K65" i="11"/>
  <c r="J65" i="11"/>
  <c r="K64" i="11"/>
  <c r="J64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2" i="11"/>
  <c r="J52" i="11"/>
  <c r="K50" i="11"/>
  <c r="J50" i="11"/>
  <c r="K48" i="11"/>
  <c r="J48" i="11"/>
  <c r="K47" i="11"/>
  <c r="J47" i="11"/>
  <c r="K46" i="11"/>
  <c r="J46" i="11"/>
  <c r="K45" i="11"/>
  <c r="J45" i="11"/>
  <c r="K43" i="11"/>
  <c r="J43" i="11"/>
  <c r="K42" i="11"/>
  <c r="J42" i="11"/>
  <c r="K41" i="11"/>
  <c r="J41" i="11"/>
  <c r="K39" i="11"/>
  <c r="J39" i="11"/>
  <c r="K37" i="11"/>
  <c r="J37" i="11"/>
  <c r="K35" i="11"/>
  <c r="J35" i="11"/>
  <c r="K33" i="11"/>
  <c r="J33" i="11"/>
  <c r="K32" i="11"/>
  <c r="J32" i="11"/>
  <c r="K31" i="11"/>
  <c r="J31" i="11"/>
  <c r="K30" i="11"/>
  <c r="J30" i="11"/>
  <c r="K29" i="11"/>
  <c r="J29" i="11"/>
  <c r="K27" i="11"/>
  <c r="J27" i="11"/>
  <c r="K25" i="11"/>
  <c r="J25" i="11"/>
  <c r="K23" i="11"/>
  <c r="J23" i="11"/>
  <c r="K22" i="11"/>
  <c r="J22" i="11"/>
  <c r="K21" i="11"/>
  <c r="J21" i="11"/>
  <c r="K20" i="11"/>
  <c r="J20" i="11"/>
  <c r="K19" i="11"/>
  <c r="K18" i="11"/>
  <c r="J18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AL221" i="10"/>
  <c r="AJ221" i="10"/>
  <c r="AH221" i="10"/>
  <c r="AF221" i="10"/>
  <c r="AD221" i="10"/>
  <c r="AB221" i="10"/>
  <c r="Z221" i="10"/>
  <c r="X221" i="10"/>
  <c r="V221" i="10"/>
  <c r="T221" i="10"/>
  <c r="R221" i="10"/>
  <c r="P221" i="10"/>
  <c r="N221" i="10"/>
  <c r="L221" i="10"/>
  <c r="J221" i="10"/>
  <c r="H221" i="10"/>
  <c r="F221" i="10"/>
  <c r="D221" i="10"/>
  <c r="AL219" i="10"/>
  <c r="AJ219" i="10"/>
  <c r="AH219" i="10"/>
  <c r="AF219" i="10"/>
  <c r="AD219" i="10"/>
  <c r="AB219" i="10"/>
  <c r="Z219" i="10"/>
  <c r="X219" i="10"/>
  <c r="V219" i="10"/>
  <c r="T219" i="10"/>
  <c r="R219" i="10"/>
  <c r="P219" i="10"/>
  <c r="N219" i="10"/>
  <c r="L219" i="10"/>
  <c r="J219" i="10"/>
  <c r="H219" i="10"/>
  <c r="F219" i="10"/>
  <c r="D219" i="10"/>
  <c r="AL217" i="10"/>
  <c r="AJ217" i="10"/>
  <c r="AH217" i="10"/>
  <c r="AF217" i="10"/>
  <c r="AD217" i="10"/>
  <c r="AB217" i="10"/>
  <c r="Z217" i="10"/>
  <c r="X217" i="10"/>
  <c r="V217" i="10"/>
  <c r="T217" i="10"/>
  <c r="R217" i="10"/>
  <c r="P217" i="10"/>
  <c r="N217" i="10"/>
  <c r="L217" i="10"/>
  <c r="J217" i="10"/>
  <c r="H217" i="10"/>
  <c r="F217" i="10"/>
  <c r="D217" i="10"/>
  <c r="AL216" i="10"/>
  <c r="AJ216" i="10"/>
  <c r="AH216" i="10"/>
  <c r="AF216" i="10"/>
  <c r="AD216" i="10"/>
  <c r="AB216" i="10"/>
  <c r="Z216" i="10"/>
  <c r="X216" i="10"/>
  <c r="V216" i="10"/>
  <c r="T216" i="10"/>
  <c r="R216" i="10"/>
  <c r="P216" i="10"/>
  <c r="N216" i="10"/>
  <c r="L216" i="10"/>
  <c r="J216" i="10"/>
  <c r="H216" i="10"/>
  <c r="F216" i="10"/>
  <c r="D216" i="10"/>
  <c r="AL215" i="10"/>
  <c r="AJ215" i="10"/>
  <c r="AH215" i="10"/>
  <c r="AF215" i="10"/>
  <c r="AD215" i="10"/>
  <c r="AB215" i="10"/>
  <c r="Z215" i="10"/>
  <c r="X215" i="10"/>
  <c r="V215" i="10"/>
  <c r="T215" i="10"/>
  <c r="R215" i="10"/>
  <c r="P215" i="10"/>
  <c r="N215" i="10"/>
  <c r="L215" i="10"/>
  <c r="J215" i="10"/>
  <c r="H215" i="10"/>
  <c r="F215" i="10"/>
  <c r="D215" i="10"/>
  <c r="AL214" i="10"/>
  <c r="AJ214" i="10"/>
  <c r="AH214" i="10"/>
  <c r="AF214" i="10"/>
  <c r="AD214" i="10"/>
  <c r="AB214" i="10"/>
  <c r="Z214" i="10"/>
  <c r="X214" i="10"/>
  <c r="V214" i="10"/>
  <c r="T214" i="10"/>
  <c r="R214" i="10"/>
  <c r="P214" i="10"/>
  <c r="N214" i="10"/>
  <c r="L214" i="10"/>
  <c r="J214" i="10"/>
  <c r="H214" i="10"/>
  <c r="F214" i="10"/>
  <c r="D214" i="10"/>
  <c r="AL211" i="10"/>
  <c r="AJ211" i="10"/>
  <c r="AH211" i="10"/>
  <c r="AF211" i="10"/>
  <c r="AD211" i="10"/>
  <c r="AB211" i="10"/>
  <c r="Z211" i="10"/>
  <c r="X211" i="10"/>
  <c r="V211" i="10"/>
  <c r="T211" i="10"/>
  <c r="R211" i="10"/>
  <c r="P211" i="10"/>
  <c r="N211" i="10"/>
  <c r="L211" i="10"/>
  <c r="J211" i="10"/>
  <c r="H211" i="10"/>
  <c r="F211" i="10"/>
  <c r="D211" i="10"/>
  <c r="AL210" i="10"/>
  <c r="AJ210" i="10"/>
  <c r="AH210" i="10"/>
  <c r="AF210" i="10"/>
  <c r="AD210" i="10"/>
  <c r="AB210" i="10"/>
  <c r="Z210" i="10"/>
  <c r="X210" i="10"/>
  <c r="V210" i="10"/>
  <c r="T210" i="10"/>
  <c r="R210" i="10"/>
  <c r="P210" i="10"/>
  <c r="N210" i="10"/>
  <c r="L210" i="10"/>
  <c r="J210" i="10"/>
  <c r="H210" i="10"/>
  <c r="F210" i="10"/>
  <c r="D210" i="10"/>
  <c r="AL209" i="10"/>
  <c r="AJ209" i="10"/>
  <c r="AH209" i="10"/>
  <c r="AF209" i="10"/>
  <c r="AD209" i="10"/>
  <c r="AB209" i="10"/>
  <c r="Z209" i="10"/>
  <c r="X209" i="10"/>
  <c r="V209" i="10"/>
  <c r="T209" i="10"/>
  <c r="R209" i="10"/>
  <c r="P209" i="10"/>
  <c r="N209" i="10"/>
  <c r="L209" i="10"/>
  <c r="J209" i="10"/>
  <c r="H209" i="10"/>
  <c r="F209" i="10"/>
  <c r="D209" i="10"/>
  <c r="AL208" i="10"/>
  <c r="AJ208" i="10"/>
  <c r="AH208" i="10"/>
  <c r="AF208" i="10"/>
  <c r="AD208" i="10"/>
  <c r="AB208" i="10"/>
  <c r="Z208" i="10"/>
  <c r="X208" i="10"/>
  <c r="V208" i="10"/>
  <c r="T208" i="10"/>
  <c r="R208" i="10"/>
  <c r="P208" i="10"/>
  <c r="N208" i="10"/>
  <c r="L208" i="10"/>
  <c r="J208" i="10"/>
  <c r="H208" i="10"/>
  <c r="F208" i="10"/>
  <c r="D208" i="10"/>
  <c r="AL206" i="10"/>
  <c r="AJ206" i="10"/>
  <c r="AH206" i="10"/>
  <c r="AF206" i="10"/>
  <c r="AD206" i="10"/>
  <c r="AB206" i="10"/>
  <c r="Z206" i="10"/>
  <c r="X206" i="10"/>
  <c r="V206" i="10"/>
  <c r="T206" i="10"/>
  <c r="R206" i="10"/>
  <c r="P206" i="10"/>
  <c r="N206" i="10"/>
  <c r="L206" i="10"/>
  <c r="J206" i="10"/>
  <c r="H206" i="10"/>
  <c r="F206" i="10"/>
  <c r="D206" i="10"/>
  <c r="AL204" i="10"/>
  <c r="AJ204" i="10"/>
  <c r="AH204" i="10"/>
  <c r="AF204" i="10"/>
  <c r="AD204" i="10"/>
  <c r="AB204" i="10"/>
  <c r="Z204" i="10"/>
  <c r="X204" i="10"/>
  <c r="V204" i="10"/>
  <c r="T204" i="10"/>
  <c r="R204" i="10"/>
  <c r="P204" i="10"/>
  <c r="N204" i="10"/>
  <c r="L204" i="10"/>
  <c r="J204" i="10"/>
  <c r="H204" i="10"/>
  <c r="F204" i="10"/>
  <c r="D204" i="10"/>
  <c r="AL203" i="10"/>
  <c r="AJ203" i="10"/>
  <c r="AH203" i="10"/>
  <c r="AF203" i="10"/>
  <c r="AD203" i="10"/>
  <c r="AB203" i="10"/>
  <c r="Z203" i="10"/>
  <c r="X203" i="10"/>
  <c r="V203" i="10"/>
  <c r="T203" i="10"/>
  <c r="R203" i="10"/>
  <c r="P203" i="10"/>
  <c r="N203" i="10"/>
  <c r="L203" i="10"/>
  <c r="J203" i="10"/>
  <c r="H203" i="10"/>
  <c r="F203" i="10"/>
  <c r="D203" i="10"/>
  <c r="AL202" i="10"/>
  <c r="AJ202" i="10"/>
  <c r="AH202" i="10"/>
  <c r="AF202" i="10"/>
  <c r="AD202" i="10"/>
  <c r="AB202" i="10"/>
  <c r="Z202" i="10"/>
  <c r="X202" i="10"/>
  <c r="V202" i="10"/>
  <c r="T202" i="10"/>
  <c r="R202" i="10"/>
  <c r="P202" i="10"/>
  <c r="N202" i="10"/>
  <c r="L202" i="10"/>
  <c r="J202" i="10"/>
  <c r="H202" i="10"/>
  <c r="F202" i="10"/>
  <c r="D202" i="10"/>
  <c r="AL200" i="10"/>
  <c r="AJ200" i="10"/>
  <c r="AH200" i="10"/>
  <c r="AF200" i="10"/>
  <c r="AD200" i="10"/>
  <c r="AB200" i="10"/>
  <c r="Z200" i="10"/>
  <c r="X200" i="10"/>
  <c r="V200" i="10"/>
  <c r="T200" i="10"/>
  <c r="R200" i="10"/>
  <c r="P200" i="10"/>
  <c r="N200" i="10"/>
  <c r="L200" i="10"/>
  <c r="J200" i="10"/>
  <c r="H200" i="10"/>
  <c r="F200" i="10"/>
  <c r="D200" i="10"/>
  <c r="AL198" i="10"/>
  <c r="AJ198" i="10"/>
  <c r="AH198" i="10"/>
  <c r="AF198" i="10"/>
  <c r="AD198" i="10"/>
  <c r="AB198" i="10"/>
  <c r="Z198" i="10"/>
  <c r="X198" i="10"/>
  <c r="V198" i="10"/>
  <c r="T198" i="10"/>
  <c r="R198" i="10"/>
  <c r="P198" i="10"/>
  <c r="N198" i="10"/>
  <c r="L198" i="10"/>
  <c r="J198" i="10"/>
  <c r="H198" i="10"/>
  <c r="F198" i="10"/>
  <c r="D198" i="10"/>
  <c r="AL196" i="10"/>
  <c r="AJ196" i="10"/>
  <c r="AH196" i="10"/>
  <c r="AF196" i="10"/>
  <c r="AD196" i="10"/>
  <c r="AB196" i="10"/>
  <c r="Z196" i="10"/>
  <c r="X196" i="10"/>
  <c r="V196" i="10"/>
  <c r="T196" i="10"/>
  <c r="R196" i="10"/>
  <c r="P196" i="10"/>
  <c r="N196" i="10"/>
  <c r="L196" i="10"/>
  <c r="J196" i="10"/>
  <c r="H196" i="10"/>
  <c r="F196" i="10"/>
  <c r="D196" i="10"/>
  <c r="AL195" i="10"/>
  <c r="AJ195" i="10"/>
  <c r="AH195" i="10"/>
  <c r="AF195" i="10"/>
  <c r="AD195" i="10"/>
  <c r="AB195" i="10"/>
  <c r="Z195" i="10"/>
  <c r="X195" i="10"/>
  <c r="V195" i="10"/>
  <c r="T195" i="10"/>
  <c r="R195" i="10"/>
  <c r="P195" i="10"/>
  <c r="N195" i="10"/>
  <c r="L195" i="10"/>
  <c r="J195" i="10"/>
  <c r="H195" i="10"/>
  <c r="F195" i="10"/>
  <c r="D195" i="10"/>
  <c r="AL194" i="10"/>
  <c r="AJ194" i="10"/>
  <c r="AH194" i="10"/>
  <c r="AF194" i="10"/>
  <c r="AD194" i="10"/>
  <c r="AB194" i="10"/>
  <c r="Z194" i="10"/>
  <c r="X194" i="10"/>
  <c r="V194" i="10"/>
  <c r="T194" i="10"/>
  <c r="R194" i="10"/>
  <c r="P194" i="10"/>
  <c r="N194" i="10"/>
  <c r="L194" i="10"/>
  <c r="J194" i="10"/>
  <c r="H194" i="10"/>
  <c r="F194" i="10"/>
  <c r="D194" i="10"/>
  <c r="AL193" i="10"/>
  <c r="AJ193" i="10"/>
  <c r="AH193" i="10"/>
  <c r="AF193" i="10"/>
  <c r="AD193" i="10"/>
  <c r="AB193" i="10"/>
  <c r="Z193" i="10"/>
  <c r="X193" i="10"/>
  <c r="V193" i="10"/>
  <c r="T193" i="10"/>
  <c r="R193" i="10"/>
  <c r="P193" i="10"/>
  <c r="N193" i="10"/>
  <c r="L193" i="10"/>
  <c r="J193" i="10"/>
  <c r="H193" i="10"/>
  <c r="F193" i="10"/>
  <c r="D193" i="10"/>
  <c r="AL191" i="10"/>
  <c r="AJ191" i="10"/>
  <c r="AH191" i="10"/>
  <c r="AF191" i="10"/>
  <c r="AD191" i="10"/>
  <c r="AB191" i="10"/>
  <c r="Z191" i="10"/>
  <c r="X191" i="10"/>
  <c r="V191" i="10"/>
  <c r="T191" i="10"/>
  <c r="R191" i="10"/>
  <c r="P191" i="10"/>
  <c r="N191" i="10"/>
  <c r="L191" i="10"/>
  <c r="J191" i="10"/>
  <c r="H191" i="10"/>
  <c r="F191" i="10"/>
  <c r="D191" i="10"/>
  <c r="AL190" i="10"/>
  <c r="AJ190" i="10"/>
  <c r="AH190" i="10"/>
  <c r="AF190" i="10"/>
  <c r="AD190" i="10"/>
  <c r="AB190" i="10"/>
  <c r="Z190" i="10"/>
  <c r="X190" i="10"/>
  <c r="V190" i="10"/>
  <c r="T190" i="10"/>
  <c r="R190" i="10"/>
  <c r="P190" i="10"/>
  <c r="N190" i="10"/>
  <c r="L190" i="10"/>
  <c r="J190" i="10"/>
  <c r="H190" i="10"/>
  <c r="F190" i="10"/>
  <c r="D190" i="10"/>
  <c r="AL189" i="10"/>
  <c r="AJ189" i="10"/>
  <c r="AH189" i="10"/>
  <c r="AF189" i="10"/>
  <c r="AD189" i="10"/>
  <c r="AB189" i="10"/>
  <c r="Z189" i="10"/>
  <c r="X189" i="10"/>
  <c r="V189" i="10"/>
  <c r="T189" i="10"/>
  <c r="R189" i="10"/>
  <c r="P189" i="10"/>
  <c r="N189" i="10"/>
  <c r="L189" i="10"/>
  <c r="J189" i="10"/>
  <c r="H189" i="10"/>
  <c r="F189" i="10"/>
  <c r="D189" i="10"/>
  <c r="AL188" i="10"/>
  <c r="AJ188" i="10"/>
  <c r="AH188" i="10"/>
  <c r="AF188" i="10"/>
  <c r="AD188" i="10"/>
  <c r="AB188" i="10"/>
  <c r="Z188" i="10"/>
  <c r="X188" i="10"/>
  <c r="V188" i="10"/>
  <c r="T188" i="10"/>
  <c r="R188" i="10"/>
  <c r="P188" i="10"/>
  <c r="N188" i="10"/>
  <c r="L188" i="10"/>
  <c r="J188" i="10"/>
  <c r="H188" i="10"/>
  <c r="F188" i="10"/>
  <c r="D188" i="10"/>
  <c r="AL185" i="10"/>
  <c r="AJ185" i="10"/>
  <c r="AH185" i="10"/>
  <c r="AF185" i="10"/>
  <c r="AD185" i="10"/>
  <c r="AB185" i="10"/>
  <c r="Z185" i="10"/>
  <c r="X185" i="10"/>
  <c r="V185" i="10"/>
  <c r="T185" i="10"/>
  <c r="R185" i="10"/>
  <c r="P185" i="10"/>
  <c r="N185" i="10"/>
  <c r="L185" i="10"/>
  <c r="J185" i="10"/>
  <c r="H185" i="10"/>
  <c r="F185" i="10"/>
  <c r="D185" i="10"/>
  <c r="AL183" i="10"/>
  <c r="AJ183" i="10"/>
  <c r="AH183" i="10"/>
  <c r="AF183" i="10"/>
  <c r="AD183" i="10"/>
  <c r="AB183" i="10"/>
  <c r="Z183" i="10"/>
  <c r="X183" i="10"/>
  <c r="V183" i="10"/>
  <c r="T183" i="10"/>
  <c r="R183" i="10"/>
  <c r="P183" i="10"/>
  <c r="N183" i="10"/>
  <c r="L183" i="10"/>
  <c r="J183" i="10"/>
  <c r="H183" i="10"/>
  <c r="F183" i="10"/>
  <c r="D183" i="10"/>
  <c r="AL181" i="10"/>
  <c r="AJ181" i="10"/>
  <c r="AH181" i="10"/>
  <c r="AF181" i="10"/>
  <c r="AD181" i="10"/>
  <c r="AB181" i="10"/>
  <c r="Z181" i="10"/>
  <c r="X181" i="10"/>
  <c r="V181" i="10"/>
  <c r="T181" i="10"/>
  <c r="R181" i="10"/>
  <c r="P181" i="10"/>
  <c r="N181" i="10"/>
  <c r="L181" i="10"/>
  <c r="J181" i="10"/>
  <c r="H181" i="10"/>
  <c r="F181" i="10"/>
  <c r="D181" i="10"/>
  <c r="AL180" i="10"/>
  <c r="AJ180" i="10"/>
  <c r="AH180" i="10"/>
  <c r="AF180" i="10"/>
  <c r="AD180" i="10"/>
  <c r="AB180" i="10"/>
  <c r="Z180" i="10"/>
  <c r="X180" i="10"/>
  <c r="V180" i="10"/>
  <c r="T180" i="10"/>
  <c r="R180" i="10"/>
  <c r="P180" i="10"/>
  <c r="N180" i="10"/>
  <c r="L180" i="10"/>
  <c r="J180" i="10"/>
  <c r="H180" i="10"/>
  <c r="F180" i="10"/>
  <c r="D180" i="10"/>
  <c r="AL178" i="10"/>
  <c r="AJ178" i="10"/>
  <c r="AH178" i="10"/>
  <c r="AF178" i="10"/>
  <c r="AD178" i="10"/>
  <c r="AB178" i="10"/>
  <c r="Z178" i="10"/>
  <c r="X178" i="10"/>
  <c r="V178" i="10"/>
  <c r="T178" i="10"/>
  <c r="R178" i="10"/>
  <c r="P178" i="10"/>
  <c r="N178" i="10"/>
  <c r="L178" i="10"/>
  <c r="J178" i="10"/>
  <c r="H178" i="10"/>
  <c r="F178" i="10"/>
  <c r="D178" i="10"/>
  <c r="AL177" i="10"/>
  <c r="AJ177" i="10"/>
  <c r="AH177" i="10"/>
  <c r="AF177" i="10"/>
  <c r="AD177" i="10"/>
  <c r="AB177" i="10"/>
  <c r="Z177" i="10"/>
  <c r="X177" i="10"/>
  <c r="V177" i="10"/>
  <c r="T177" i="10"/>
  <c r="R177" i="10"/>
  <c r="P177" i="10"/>
  <c r="N177" i="10"/>
  <c r="L177" i="10"/>
  <c r="J177" i="10"/>
  <c r="H177" i="10"/>
  <c r="F177" i="10"/>
  <c r="D177" i="10"/>
  <c r="AL175" i="10"/>
  <c r="AJ175" i="10"/>
  <c r="AH175" i="10"/>
  <c r="AF175" i="10"/>
  <c r="AD175" i="10"/>
  <c r="AB175" i="10"/>
  <c r="Z175" i="10"/>
  <c r="X175" i="10"/>
  <c r="V175" i="10"/>
  <c r="T175" i="10"/>
  <c r="R175" i="10"/>
  <c r="P175" i="10"/>
  <c r="N175" i="10"/>
  <c r="L175" i="10"/>
  <c r="J175" i="10"/>
  <c r="H175" i="10"/>
  <c r="F175" i="10"/>
  <c r="D175" i="10"/>
  <c r="AL174" i="10"/>
  <c r="AJ174" i="10"/>
  <c r="AH174" i="10"/>
  <c r="AF174" i="10"/>
  <c r="AD174" i="10"/>
  <c r="AB174" i="10"/>
  <c r="Z174" i="10"/>
  <c r="X174" i="10"/>
  <c r="V174" i="10"/>
  <c r="T174" i="10"/>
  <c r="R174" i="10"/>
  <c r="P174" i="10"/>
  <c r="N174" i="10"/>
  <c r="L174" i="10"/>
  <c r="J174" i="10"/>
  <c r="H174" i="10"/>
  <c r="F174" i="10"/>
  <c r="D174" i="10"/>
  <c r="AL173" i="10"/>
  <c r="AJ173" i="10"/>
  <c r="AH173" i="10"/>
  <c r="AF173" i="10"/>
  <c r="AD173" i="10"/>
  <c r="AB173" i="10"/>
  <c r="Z173" i="10"/>
  <c r="X173" i="10"/>
  <c r="V173" i="10"/>
  <c r="T173" i="10"/>
  <c r="R173" i="10"/>
  <c r="P173" i="10"/>
  <c r="N173" i="10"/>
  <c r="L173" i="10"/>
  <c r="J173" i="10"/>
  <c r="H173" i="10"/>
  <c r="F173" i="10"/>
  <c r="D173" i="10"/>
  <c r="AL172" i="10"/>
  <c r="AJ172" i="10"/>
  <c r="AH172" i="10"/>
  <c r="AF172" i="10"/>
  <c r="AD172" i="10"/>
  <c r="AB172" i="10"/>
  <c r="Z172" i="10"/>
  <c r="X172" i="10"/>
  <c r="V172" i="10"/>
  <c r="T172" i="10"/>
  <c r="R172" i="10"/>
  <c r="P172" i="10"/>
  <c r="N172" i="10"/>
  <c r="L172" i="10"/>
  <c r="J172" i="10"/>
  <c r="H172" i="10"/>
  <c r="F172" i="10"/>
  <c r="D172" i="10"/>
  <c r="AL170" i="10"/>
  <c r="AJ170" i="10"/>
  <c r="AH170" i="10"/>
  <c r="AF170" i="10"/>
  <c r="AD170" i="10"/>
  <c r="AB170" i="10"/>
  <c r="Z170" i="10"/>
  <c r="X170" i="10"/>
  <c r="V170" i="10"/>
  <c r="T170" i="10"/>
  <c r="R170" i="10"/>
  <c r="P170" i="10"/>
  <c r="N170" i="10"/>
  <c r="L170" i="10"/>
  <c r="J170" i="10"/>
  <c r="H170" i="10"/>
  <c r="F170" i="10"/>
  <c r="D170" i="10"/>
  <c r="AL168" i="10"/>
  <c r="AJ168" i="10"/>
  <c r="AH168" i="10"/>
  <c r="AF168" i="10"/>
  <c r="AD168" i="10"/>
  <c r="AB168" i="10"/>
  <c r="Z168" i="10"/>
  <c r="X168" i="10"/>
  <c r="V168" i="10"/>
  <c r="T168" i="10"/>
  <c r="R168" i="10"/>
  <c r="P168" i="10"/>
  <c r="N168" i="10"/>
  <c r="L168" i="10"/>
  <c r="J168" i="10"/>
  <c r="H168" i="10"/>
  <c r="F168" i="10"/>
  <c r="D168" i="10"/>
  <c r="AL167" i="10"/>
  <c r="AJ167" i="10"/>
  <c r="AH167" i="10"/>
  <c r="AF167" i="10"/>
  <c r="AD167" i="10"/>
  <c r="AB167" i="10"/>
  <c r="Z167" i="10"/>
  <c r="X167" i="10"/>
  <c r="V167" i="10"/>
  <c r="T167" i="10"/>
  <c r="R167" i="10"/>
  <c r="P167" i="10"/>
  <c r="N167" i="10"/>
  <c r="L167" i="10"/>
  <c r="J167" i="10"/>
  <c r="H167" i="10"/>
  <c r="F167" i="10"/>
  <c r="D167" i="10"/>
  <c r="AL166" i="10"/>
  <c r="AJ166" i="10"/>
  <c r="AH166" i="10"/>
  <c r="AF166" i="10"/>
  <c r="AD166" i="10"/>
  <c r="AB166" i="10"/>
  <c r="Z166" i="10"/>
  <c r="X166" i="10"/>
  <c r="V166" i="10"/>
  <c r="T166" i="10"/>
  <c r="R166" i="10"/>
  <c r="P166" i="10"/>
  <c r="N166" i="10"/>
  <c r="L166" i="10"/>
  <c r="J166" i="10"/>
  <c r="H166" i="10"/>
  <c r="F166" i="10"/>
  <c r="D166" i="10"/>
  <c r="AL165" i="10"/>
  <c r="AJ165" i="10"/>
  <c r="AH165" i="10"/>
  <c r="AF165" i="10"/>
  <c r="AD165" i="10"/>
  <c r="AB165" i="10"/>
  <c r="Z165" i="10"/>
  <c r="X165" i="10"/>
  <c r="V165" i="10"/>
  <c r="T165" i="10"/>
  <c r="R165" i="10"/>
  <c r="P165" i="10"/>
  <c r="N165" i="10"/>
  <c r="L165" i="10"/>
  <c r="J165" i="10"/>
  <c r="H165" i="10"/>
  <c r="F165" i="10"/>
  <c r="D165" i="10"/>
  <c r="AL163" i="10"/>
  <c r="AJ163" i="10"/>
  <c r="AH163" i="10"/>
  <c r="AF163" i="10"/>
  <c r="AD163" i="10"/>
  <c r="AB163" i="10"/>
  <c r="Z163" i="10"/>
  <c r="X163" i="10"/>
  <c r="V163" i="10"/>
  <c r="T163" i="10"/>
  <c r="R163" i="10"/>
  <c r="P163" i="10"/>
  <c r="N163" i="10"/>
  <c r="L163" i="10"/>
  <c r="J163" i="10"/>
  <c r="H163" i="10"/>
  <c r="F163" i="10"/>
  <c r="D163" i="10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5" i="10"/>
  <c r="AJ145" i="10"/>
  <c r="AH145" i="10"/>
  <c r="AF145" i="10"/>
  <c r="AD145" i="10"/>
  <c r="AB145" i="10"/>
  <c r="Z145" i="10"/>
  <c r="X145" i="10"/>
  <c r="V145" i="10"/>
  <c r="T145" i="10"/>
  <c r="R145" i="10"/>
  <c r="P145" i="10"/>
  <c r="N145" i="10"/>
  <c r="L145" i="10"/>
  <c r="J145" i="10"/>
  <c r="H145" i="10"/>
  <c r="F145" i="10"/>
  <c r="D145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8" i="10"/>
  <c r="AJ138" i="10"/>
  <c r="AH138" i="10"/>
  <c r="AF138" i="10"/>
  <c r="AD138" i="10"/>
  <c r="AB138" i="10"/>
  <c r="Z138" i="10"/>
  <c r="X138" i="10"/>
  <c r="V138" i="10"/>
  <c r="T138" i="10"/>
  <c r="R138" i="10"/>
  <c r="P138" i="10"/>
  <c r="N138" i="10"/>
  <c r="L138" i="10"/>
  <c r="J138" i="10"/>
  <c r="H138" i="10"/>
  <c r="F138" i="10"/>
  <c r="D138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H112" i="10"/>
  <c r="F112" i="10"/>
  <c r="D112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H109" i="10"/>
  <c r="F109" i="10"/>
  <c r="D109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H83" i="10"/>
  <c r="F83" i="10"/>
  <c r="D83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H74" i="10"/>
  <c r="F74" i="10"/>
  <c r="D74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H72" i="10"/>
  <c r="F72" i="10"/>
  <c r="D72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U53" i="7" l="1"/>
  <c r="U49" i="7"/>
  <c r="U48" i="7"/>
  <c r="U46" i="7"/>
  <c r="U44" i="7"/>
  <c r="U40" i="7"/>
  <c r="U38" i="7"/>
  <c r="U34" i="7"/>
  <c r="U27" i="7"/>
  <c r="U26" i="7"/>
  <c r="U22" i="7"/>
  <c r="U21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U29" i="7" l="1"/>
  <c r="U18" i="7"/>
  <c r="U35" i="7"/>
  <c r="U54" i="7"/>
  <c r="U14" i="7"/>
  <c r="U20" i="7"/>
  <c r="U28" i="7"/>
  <c r="U32" i="7"/>
  <c r="U16" i="7"/>
  <c r="U24" i="7"/>
  <c r="U30" i="7"/>
  <c r="U47" i="7"/>
  <c r="U10" i="7"/>
  <c r="U50" i="7"/>
  <c r="U43" i="7"/>
  <c r="U51" i="7"/>
  <c r="U12" i="7"/>
  <c r="U13" i="7"/>
  <c r="U17" i="7"/>
  <c r="U25" i="7"/>
  <c r="U33" i="7"/>
  <c r="U37" i="7"/>
  <c r="U41" i="7"/>
  <c r="U45" i="7"/>
  <c r="U11" i="7"/>
  <c r="U15" i="7"/>
  <c r="U19" i="7"/>
  <c r="U23" i="7"/>
  <c r="U31" i="7"/>
  <c r="U36" i="7"/>
  <c r="U39" i="7"/>
  <c r="U42" i="7"/>
  <c r="U52" i="7"/>
  <c r="U7" i="7" l="1"/>
</calcChain>
</file>

<file path=xl/sharedStrings.xml><?xml version="1.0" encoding="utf-8"?>
<sst xmlns="http://schemas.openxmlformats.org/spreadsheetml/2006/main" count="4256" uniqueCount="561">
  <si>
    <t>MFR E-1 - COST OF SERVICE STUDY</t>
  </si>
  <si>
    <t>2017 AT PRESENT RATES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</si>
  <si>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</si>
  <si>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</si>
  <si>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</si>
  <si>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</si>
  <si>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</si>
  <si>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</si>
  <si>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</si>
  <si>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</si>
  <si>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</si>
  <si>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</si>
  <si>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</si>
  <si>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</si>
  <si>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</si>
  <si>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</si>
  <si>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Methodology: 12CP and 25%</t>
  </si>
  <si>
    <t>TOTAL RETAIL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</si>
  <si>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</si>
  <si>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</si>
  <si>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</si>
  <si>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</si>
  <si>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</si>
  <si>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</si>
  <si>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</si>
  <si>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</si>
  <si>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</si>
  <si>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</si>
  <si>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</si>
  <si>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</si>
  <si>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</si>
  <si>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</si>
  <si>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</si>
  <si>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</si>
  <si>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</si>
  <si>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1</t>
  </si>
  <si>
    <t>RATE BASE -</t>
  </si>
  <si>
    <t>2</t>
  </si>
  <si>
    <t>Electric Plant In Service</t>
  </si>
  <si>
    <t>3</t>
  </si>
  <si>
    <t>Accum Depreciation &amp; Amortization</t>
  </si>
  <si>
    <t>4</t>
  </si>
  <si>
    <t>Net Plant In Service</t>
  </si>
  <si>
    <t>5</t>
  </si>
  <si>
    <t>Plant Held For Future Use</t>
  </si>
  <si>
    <t>6</t>
  </si>
  <si>
    <t>Construction Work in Progress</t>
  </si>
  <si>
    <t>7</t>
  </si>
  <si>
    <t>Net Nuclear Fuel</t>
  </si>
  <si>
    <t>8</t>
  </si>
  <si>
    <t>Total Utility Plant</t>
  </si>
  <si>
    <t>9</t>
  </si>
  <si>
    <t>Working Capital - Assets</t>
  </si>
  <si>
    <t>10</t>
  </si>
  <si>
    <t>Working Capital - Liabilities</t>
  </si>
  <si>
    <t>11</t>
  </si>
  <si>
    <t>Working Capital - Net</t>
  </si>
  <si>
    <t>12</t>
  </si>
  <si>
    <t>Total Rate Base</t>
  </si>
  <si>
    <t>13</t>
  </si>
  <si>
    <t>14</t>
  </si>
  <si>
    <t>REVENUES -</t>
  </si>
  <si>
    <t>15</t>
  </si>
  <si>
    <t>Sales of Electricity</t>
  </si>
  <si>
    <t>16</t>
  </si>
  <si>
    <t>Other Operating Revenues</t>
  </si>
  <si>
    <t>17</t>
  </si>
  <si>
    <t>Total Operating Revenues</t>
  </si>
  <si>
    <t>18</t>
  </si>
  <si>
    <t>19</t>
  </si>
  <si>
    <t>EXPENSES -</t>
  </si>
  <si>
    <t>20</t>
  </si>
  <si>
    <t>Operating &amp; Maintenance Expense</t>
  </si>
  <si>
    <t>21</t>
  </si>
  <si>
    <t>Depreciation Expense</t>
  </si>
  <si>
    <t>22</t>
  </si>
  <si>
    <t>Taxes Other Than Income Tax</t>
  </si>
  <si>
    <t>23</t>
  </si>
  <si>
    <t>Amortization of Property Losses</t>
  </si>
  <si>
    <t>24</t>
  </si>
  <si>
    <t>Gain or Loss on Sale of Plant</t>
  </si>
  <si>
    <t>25</t>
  </si>
  <si>
    <t>Total Operating Expenses</t>
  </si>
  <si>
    <t>26</t>
  </si>
  <si>
    <t>27</t>
  </si>
  <si>
    <t>Net Operating Income Before Taxes</t>
  </si>
  <si>
    <t>28</t>
  </si>
  <si>
    <t>Income Taxes</t>
  </si>
  <si>
    <t>29</t>
  </si>
  <si>
    <t>NOI Before Curtailment Adjustment</t>
  </si>
  <si>
    <t>30</t>
  </si>
  <si>
    <t>31</t>
  </si>
  <si>
    <t>Curtailment Credit Revenue</t>
  </si>
  <si>
    <t>32</t>
  </si>
  <si>
    <t>Reassign Curtailment Credit Revenue</t>
  </si>
  <si>
    <t>33</t>
  </si>
  <si>
    <t>Net Curtailment Credit Revenue</t>
  </si>
  <si>
    <t>34</t>
  </si>
  <si>
    <t>Net Curtailment NOI Adjustment</t>
  </si>
  <si>
    <t>35</t>
  </si>
  <si>
    <t>36</t>
  </si>
  <si>
    <t>Net Operating Income (NOI)</t>
  </si>
  <si>
    <t>Rate of Return (ROR)</t>
  </si>
  <si>
    <t>Parity At Present Rates</t>
  </si>
  <si>
    <t>EQUALIZED RATE OF RETURN (ROR) -</t>
  </si>
  <si>
    <t>Equalized Base Revenue Requirements</t>
  </si>
  <si>
    <t>Total Equalized Revenue Requirements</t>
  </si>
  <si>
    <t>Revenue Requirements Deficiency (Excess)</t>
  </si>
  <si>
    <t/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</si>
  <si>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</si>
  <si>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(Total Revenues divided by</t>
    </r>
  </si>
  <si>
    <t xml:space="preserve">    Total Equalized Revenue Requirements)</t>
  </si>
  <si>
    <t>Note: Totals may not add due to rounding.</t>
  </si>
  <si>
    <t>2017 EQUALIZED AT PROPOSED RETAIL ROR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</si>
  <si>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</si>
  <si>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</si>
  <si>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</si>
  <si>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2"/>
        <rFont val="Blue Highway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</si>
  <si>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</si>
  <si>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</si>
  <si>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</si>
  <si>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2"/>
        <rFont val="Blue Highway"/>
      </rPr>
      <t xml:space="preserve"> (2)</t>
    </r>
  </si>
  <si>
    <r>
      <rPr>
        <vertAlign val="superscript"/>
        <sz val="12"/>
        <rFont val="Blue Highway"/>
      </rPr>
      <t xml:space="preserve">(1) </t>
    </r>
    <r>
      <rPr>
        <sz val="12"/>
        <rFont val="Blue Highway"/>
      </rPr>
      <t>Target Revenue Requirements at proposed ROR less</t>
    </r>
  </si>
  <si>
    <t xml:space="preserve">    Total Revenues at present rates from Attachment #1.</t>
  </si>
  <si>
    <r>
      <rPr>
        <vertAlign val="superscript"/>
        <sz val="12"/>
        <rFont val="Blue Highway"/>
      </rPr>
      <t xml:space="preserve">(2) </t>
    </r>
    <r>
      <rPr>
        <sz val="12"/>
        <rFont val="Blue Highway"/>
      </rPr>
      <t>Total Revenues at present rates from Attachment #1</t>
    </r>
  </si>
  <si>
    <t xml:space="preserve">    divided by Target Revenue Requirements.</t>
  </si>
  <si>
    <t>2017 AT PROPOSED RATES</t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</si>
  <si>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</si>
  <si>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t>Operating Revenues -</t>
  </si>
  <si>
    <t>Parity at Present Rates</t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</si>
  <si>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</si>
  <si>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t>Base Revenues</t>
  </si>
  <si>
    <t>Change in CILC/CDR Credit Offset</t>
  </si>
  <si>
    <t>Unbilled Revenues</t>
  </si>
  <si>
    <t>Miscellaneous Service Charges</t>
  </si>
  <si>
    <t>Total Proposes Increases</t>
  </si>
  <si>
    <t>PROJECTED ROR AT PROPOSED RATES -</t>
  </si>
  <si>
    <t>Parity at Proposed Rates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</si>
  <si>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</si>
  <si>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</si>
  <si>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AT PRESENT RATES -  December 2017</t>
  </si>
  <si>
    <t xml:space="preserve">   Total Equalized Revenue Requirements)</t>
  </si>
  <si>
    <t>EQUALIZED AT PROPOSED RETAIL ROR - December 2017</t>
  </si>
  <si>
    <t xml:space="preserve">   Total Revenues at present rates from Attachment # 1.</t>
  </si>
  <si>
    <t xml:space="preserve">   divided by Target Revenue Requirements.</t>
  </si>
  <si>
    <t>AT PROPOSED RATES - December 2017</t>
  </si>
  <si>
    <t>Total Proposed Increases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</si>
  <si>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</si>
  <si>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</si>
  <si>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</si>
  <si>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</si>
  <si>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>CHECKER</t>
  </si>
  <si>
    <t>FLORIDA PUBLIC SERVICE COMMISSION</t>
  </si>
  <si>
    <t>EXPLANATION: For each cost of service study filed, provide the allocation</t>
  </si>
  <si>
    <t>Type of Data Shown:</t>
  </si>
  <si>
    <t>EXPLANATION: For each cost of service study filed, provide the allocation</t>
  </si>
  <si>
    <t>Type of Data Shown:</t>
  </si>
  <si>
    <t>   of rate base components as listed below to rate schedules.</t>
  </si>
  <si>
    <t>X Projected Test Year Ended 12/31/17 </t>
  </si>
  <si>
    <t>of rate base components as listed below to rate schedules.</t>
  </si>
  <si>
    <t>X Projected Test Year Ended 12/31/17</t>
  </si>
  <si>
    <t>COMPANY: FLORIDA POWER &amp; LIGHT COMPANY</t>
  </si>
  <si>
    <t>_ Prior Year Ended __/__/__</t>
  </si>
  <si>
    <t>_ Prior Year Ended __/__/__</t>
  </si>
  <si>
    <t>         AND SUBSIDIARIES</t>
  </si>
  <si>
    <t>_ Historical Test Year Ended __/__/__</t>
  </si>
  <si>
    <t>($000 WHERE APPLICABLE)</t>
  </si>
  <si>
    <t>_ Historical Test Year Ended __/__/__</t>
  </si>
  <si>
    <t>Witness: Renae B. Deaton</t>
  </si>
  <si>
    <t>Witness: Renae B. Deaton</t>
  </si>
  <si>
    <t>DOCKET NO.: 160021-EI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</si>
  <si>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</si>
  <si>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</si>
  <si>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</si>
  <si>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</si>
  <si>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</si>
  <si>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</si>
  <si>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</si>
  <si>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</si>
  <si>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</si>
  <si>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</si>
  <si>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</si>
  <si>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</si>
  <si>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</si>
  <si>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</si>
  <si>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</si>
  <si>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</si>
  <si>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</si>
  <si>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</si>
  <si>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</si>
  <si>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</si>
  <si>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</si>
  <si>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</si>
  <si>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</si>
  <si>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</si>
  <si>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</si>
  <si>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</si>
  <si>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Demand</t>
  </si>
  <si>
    <t>Energy</t>
  </si>
  <si>
    <t>Customer</t>
  </si>
  <si>
    <t>Lighting</t>
  </si>
  <si>
    <t>E3a</t>
  </si>
  <si>
    <t>Total</t>
  </si>
  <si>
    <t>RS</t>
  </si>
  <si>
    <t>Methodology: 12CP and 25%
Rate Base Component</t>
  </si>
  <si>
    <t>Amount</t>
  </si>
  <si>
    <t>Delta</t>
  </si>
  <si>
    <t>MFR E-6b - COST OF SERVICE STUDY - UNIT COSTS</t>
  </si>
  <si>
    <t>PROPOSED RATES - EQUALIZED - DETAIL - December 2017</t>
  </si>
  <si>
    <t>Revenue Requirements</t>
  </si>
  <si>
    <t>Production - Steam</t>
  </si>
  <si>
    <t>Production - Nuclear</t>
  </si>
  <si>
    <t>Production - Other Production</t>
  </si>
  <si>
    <t>Production - Other Power Supply</t>
  </si>
  <si>
    <t>Production - Curtailment Credit</t>
  </si>
  <si>
    <t>Transmission</t>
  </si>
  <si>
    <t>Distribution - Land &amp; Land Rights</t>
  </si>
  <si>
    <t>Distribution - Structures &amp; Improvements</t>
  </si>
  <si>
    <t>Distribution - Station Equipment</t>
  </si>
  <si>
    <t>Distribution - Poles, Towers &amp; Fixtures</t>
  </si>
  <si>
    <t>Distribution - Overhead Conductors &amp; Devices</t>
  </si>
  <si>
    <t>Distribution - Underground Conduit</t>
  </si>
  <si>
    <t>Distribution - Underground Conductors &amp; Devices</t>
  </si>
  <si>
    <t>Distribution - Primary Capacitors and Regulators</t>
  </si>
  <si>
    <t>Distribution - Secondary Transformers</t>
  </si>
  <si>
    <t>Sub-Total Revenue Requirements</t>
  </si>
  <si>
    <t>Billing Units (Annual)</t>
  </si>
  <si>
    <t>KW for Demand Classes</t>
  </si>
  <si>
    <t>KWH for All Other Classes</t>
  </si>
  <si>
    <t>Sub-Total Billing Units (Annual)</t>
  </si>
  <si>
    <t>Unit Costs ($/Unit)</t>
  </si>
  <si>
    <t>Sub-Total Unit Costs ($/Unit)</t>
  </si>
  <si>
    <t>Customer - Uncollectible Accounts</t>
  </si>
  <si>
    <t>KWH for All Rate Classes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</si>
  <si>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</si>
  <si>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</si>
  <si>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</si>
  <si>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</si>
  <si>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</si>
  <si>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</si>
  <si>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</si>
  <si>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</si>
  <si>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</si>
  <si>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</si>
  <si>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</si>
  <si>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</si>
  <si>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</si>
  <si>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</si>
  <si>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</si>
  <si>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</si>
  <si>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 - Street Lights &amp; Traffic Signals</t>
  </si>
  <si>
    <t>Lighting - Outdoor</t>
  </si>
  <si>
    <t>Fixtures</t>
  </si>
  <si>
    <t>2017 PROPOSED RATES - EQUALIZED - DETAIL</t>
  </si>
  <si>
    <t xml:space="preserve">   of rate base components as listed below to rate schedules.</t>
  </si>
  <si>
    <t xml:space="preserve">X Projected Test Year Ended 12/31/17 </t>
  </si>
  <si>
    <t>COST OF SERVICE STUDY - NOI</t>
  </si>
  <si>
    <t>December 2017 - ACTUALS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</si>
  <si>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</si>
  <si>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</si>
  <si>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</si>
  <si>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</si>
  <si>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</si>
  <si>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</si>
  <si>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</si>
  <si>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</si>
  <si>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</si>
  <si>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</si>
  <si>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</si>
  <si>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</si>
  <si>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</si>
  <si>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</si>
  <si>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</si>
  <si>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</si>
  <si>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</si>
  <si>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</si>
  <si>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</si>
  <si>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</si>
  <si>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</si>
  <si>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</si>
  <si>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</si>
  <si>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</si>
  <si>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</si>
  <si>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</si>
  <si>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</si>
  <si>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</si>
  <si>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</si>
  <si>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</si>
  <si>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</si>
  <si>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</si>
  <si>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</si>
  <si>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</si>
  <si>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</si>
  <si>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</si>
  <si>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</si>
  <si>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</si>
  <si>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</si>
  <si>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</si>
  <si>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</si>
  <si>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</si>
  <si>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</si>
  <si>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</si>
  <si>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</si>
  <si>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</si>
  <si>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</si>
  <si>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</si>
  <si>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</si>
  <si>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</si>
  <si>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</si>
  <si>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</si>
  <si>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</si>
  <si>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</si>
  <si>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</si>
  <si>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</si>
  <si>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</si>
  <si>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</si>
  <si>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</si>
  <si>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</si>
  <si>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</si>
  <si>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</si>
  <si>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</si>
  <si>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</si>
  <si>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</si>
  <si>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</si>
  <si>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</si>
  <si>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</si>
  <si>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</si>
  <si>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</si>
  <si>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</si>
  <si>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</si>
  <si>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</si>
  <si>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</si>
  <si>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</si>
  <si>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</si>
  <si>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</si>
  <si>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</si>
  <si>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</si>
  <si>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</si>
  <si>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</si>
  <si>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</si>
  <si>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</si>
  <si>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</si>
  <si>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</si>
  <si>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</si>
  <si>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</si>
  <si>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</si>
  <si>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</si>
  <si>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</si>
  <si>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</si>
  <si>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</si>
  <si>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</si>
  <si>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</si>
  <si>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</si>
  <si>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</si>
  <si>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</si>
  <si>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</si>
  <si>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</si>
  <si>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</si>
  <si>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</si>
  <si>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</si>
  <si>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</si>
  <si>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</si>
  <si>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</si>
  <si>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</si>
  <si>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</si>
  <si>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</si>
  <si>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</si>
  <si>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</si>
  <si>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</si>
  <si>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</si>
  <si>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</si>
  <si>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</si>
  <si>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</si>
  <si>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</si>
  <si>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</si>
  <si>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</si>
  <si>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</si>
  <si>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</si>
  <si>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</si>
  <si>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</si>
  <si>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</si>
  <si>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</si>
  <si>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</si>
  <si>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</si>
  <si>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</si>
  <si>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</si>
  <si>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</si>
  <si>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</si>
  <si>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</si>
  <si>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</si>
  <si>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</si>
  <si>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</si>
  <si>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</si>
  <si>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</si>
  <si>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</si>
  <si>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</si>
  <si>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</si>
  <si>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</si>
  <si>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</si>
  <si>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</si>
  <si>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</si>
  <si>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</si>
  <si>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</si>
  <si>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</si>
  <si>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</si>
  <si>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</si>
  <si>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</si>
  <si>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</si>
  <si>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</si>
  <si>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</si>
  <si>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</si>
  <si>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</si>
  <si>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</si>
  <si>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</si>
  <si>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</si>
  <si>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</si>
  <si>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</si>
  <si>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</si>
  <si>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</si>
  <si>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</si>
  <si>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</si>
  <si>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</si>
  <si>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</si>
  <si>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</si>
  <si>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</si>
  <si>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</si>
  <si>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</si>
  <si>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</si>
  <si>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</si>
  <si>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</si>
  <si>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</si>
  <si>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</si>
  <si>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</si>
  <si>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</si>
  <si>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</si>
  <si>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</si>
  <si>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</si>
  <si>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</si>
  <si>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</si>
  <si>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</si>
  <si>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</si>
  <si>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</si>
  <si>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</si>
  <si>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</si>
  <si>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</si>
  <si>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</si>
  <si>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</si>
  <si>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</si>
  <si>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</si>
  <si>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</si>
  <si>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</si>
  <si>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</si>
  <si>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</si>
  <si>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</si>
  <si>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</si>
  <si>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</si>
  <si>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</si>
  <si>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</si>
  <si>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</si>
  <si>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</si>
  <si>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</si>
  <si>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</si>
  <si>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</si>
  <si>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</si>
  <si>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</si>
  <si>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</si>
  <si>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</si>
  <si>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</si>
  <si>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</si>
  <si>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</si>
  <si>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</si>
  <si>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</si>
  <si>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</si>
  <si>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</si>
  <si>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</si>
  <si>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</si>
  <si>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</si>
  <si>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</si>
  <si>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</si>
  <si>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</si>
  <si>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</si>
  <si>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</si>
  <si>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</si>
  <si>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</si>
  <si>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</si>
  <si>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</si>
  <si>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</si>
  <si>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</si>
  <si>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</si>
  <si>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</si>
  <si>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</si>
  <si>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</si>
  <si>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</si>
  <si>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</si>
  <si>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</si>
  <si>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</si>
  <si>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</si>
  <si>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</si>
  <si>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</si>
  <si>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</si>
  <si>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</si>
  <si>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</si>
  <si>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</si>
  <si>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</si>
  <si>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</si>
  <si>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</si>
  <si>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</si>
  <si>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</si>
  <si>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</si>
  <si>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</si>
  <si>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</si>
  <si>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</si>
  <si>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</si>
  <si>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</si>
  <si>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</si>
  <si>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</si>
  <si>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</si>
  <si>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</si>
  <si>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BAL001515 - PLT IN SERV - DIST 365 - OH COND &amp; DEV</t>
  </si>
  <si>
    <t>BAL001516 - PLT IN SERV - DIST 366 - UG CONDUIT</t>
  </si>
  <si>
    <t>BAL001517 - PLT IN SERV - DIST 367 - UG COND &amp; DEV</t>
  </si>
  <si>
    <t>BAL001519 - PLT IN SERV - DIST 369 - SERVICES</t>
  </si>
  <si>
    <t>BAL001523 - PLT IN SERV - DIST 373 - S LGT &amp; TFC SIG</t>
  </si>
  <si>
    <t>BAL007600 - CWIP - GENERAL - TRANSPORT EQ</t>
  </si>
  <si>
    <t>BAL008510 - ACC PRV DEPR - DIST 360 - LAND</t>
  </si>
  <si>
    <t>BAL008516 - ACC PRV DEPR - DIST 366 - UG CONDUIT</t>
  </si>
  <si>
    <t>BAL234000 - OTHER SPECIAL DEPOSITS</t>
  </si>
  <si>
    <t>BAL732100 - ACCTS PAY - GENERAL</t>
  </si>
  <si>
    <t>BAL734100 - ACCTS PAYABLE - ASSOC COMPANIES</t>
  </si>
  <si>
    <t>BAL736110 - TAXES ACCRUED - STATE INCOME TAXES</t>
  </si>
  <si>
    <t>BAL736205 - TAXES ACCRUED - PERSONAL PROPERTY</t>
  </si>
  <si>
    <t>\\goxsf27\reg$\RT\RATES\COS &amp; LR\RETAIL RATE CASES\2016 RATE CASE\(14) Rebuttal Testimony\As Filed\Distribution - MDS As Proposed by Baron\VARIANCE 2017 MFR E-1_AS-FILED vs MDS_7-14-2016 v2.xlsx</t>
  </si>
  <si>
    <t>4CP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</si>
  <si>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</si>
  <si>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</si>
  <si>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</si>
  <si>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</si>
  <si>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</si>
  <si>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</si>
  <si>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</si>
  <si>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</si>
  <si>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</si>
  <si>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</si>
  <si>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SFHHA 010542</t>
  </si>
  <si>
    <t>FPL RC-16</t>
  </si>
  <si>
    <t>SFHHA 010543</t>
  </si>
  <si>
    <t>SFHHA 010544</t>
  </si>
  <si>
    <t>SFHHA 010545</t>
  </si>
  <si>
    <t>SFHHA 010546</t>
  </si>
  <si>
    <t>SFHHA 010547</t>
  </si>
  <si>
    <t>SFHHA 010548</t>
  </si>
  <si>
    <t>SFHHA 010549</t>
  </si>
  <si>
    <t>SFHHA 010550</t>
  </si>
  <si>
    <t>SFHHA 010551</t>
  </si>
  <si>
    <t>SFHHA 0105542</t>
  </si>
  <si>
    <t>SFHHA 010553</t>
  </si>
  <si>
    <t>SFHHA 010554</t>
  </si>
  <si>
    <t>SFHHA 010555</t>
  </si>
  <si>
    <t>SFHHA 010556</t>
  </si>
  <si>
    <t>SFHHA 010557</t>
  </si>
  <si>
    <t>SFHHA 010558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</si>
</sst>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_)"/>
    <numFmt numFmtId="165" formatCode="#,##0.00%_);[Red]\(#,##0.00%\);&quot; &quot;"/>
    <numFmt numFmtId="166" formatCode="#,##0.000_);[Red]\(#,##0.000\);&quot; &quot;"/>
    <numFmt numFmtId="167" formatCode="#,##0.0%_);[Red]\(#,##0.0%\);&quot; &quot;"/>
    <numFmt numFmtId="168" formatCode="#,##0.00%_);\(#,##0.00%\)"/>
    <numFmt numFmtId="169" formatCode="#,##0.000"/>
    <numFmt numFmtId="170" formatCode="#0.00_);\(#0.00\)"/>
    <numFmt numFmtId="171" formatCode="#0.000_);\(#0.000\)"/>
    <numFmt numFmtId="172" formatCode="#,##0_);[Red]\(#,##0\);&quot; &quot;"/>
    <numFmt numFmtId="173" formatCode="#,##0.000000_);[Red]\(#,##0.000000\);&quot; &quot;"/>
    <numFmt numFmtId="174" formatCode="#,##0.000000_);\(#,##0.000000\)"/>
    <numFmt numFmtId="175" formatCode="#,##0.000%_);\(#,##0.000%\)"/>
    <numFmt numFmtId="17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Blue Highway"/>
    </font>
    <font>
      <sz val="12"/>
      <name val="Blue Highway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</borders>
  <cellStyleXfs count="2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1" fillId="0" borderId="1" xfId="1" applyBorder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37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indent="2"/>
    </xf>
    <xf numFmtId="37" fontId="2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37" fontId="2" fillId="0" borderId="4" xfId="1" applyNumberFormat="1" applyFont="1" applyBorder="1" applyAlignment="1">
      <alignment horizontal="right"/>
    </xf>
    <xf numFmtId="0" fontId="3" fillId="0" borderId="0" xfId="1" applyFont="1" applyAlignment="1">
      <alignment horizontal="left" indent="2"/>
    </xf>
    <xf numFmtId="37" fontId="2" fillId="0" borderId="5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5" xfId="1" applyNumberFormat="1" applyFont="1" applyBorder="1" applyAlignment="1">
      <alignment horizontal="right"/>
    </xf>
    <xf numFmtId="0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6" fillId="0" borderId="0" xfId="1" applyFont="1"/>
    <xf numFmtId="168" fontId="2" fillId="0" borderId="0" xfId="1" applyNumberFormat="1" applyFont="1" applyAlignment="1">
      <alignment horizontal="right"/>
    </xf>
    <xf numFmtId="169" fontId="2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43" fontId="2" fillId="0" borderId="3" xfId="2" applyFont="1" applyBorder="1" applyAlignment="1">
      <alignment horizontal="right"/>
    </xf>
    <xf numFmtId="0" fontId="1" fillId="0" borderId="0" xfId="1"/>
    <xf numFmtId="0" fontId="1" fillId="0" borderId="1" xfId="1" applyBorder="1"/>
    <xf numFmtId="0" fontId="9" fillId="0" borderId="0" xfId="1" applyFont="1" applyAlignment="1">
      <alignment horizontal="left"/>
    </xf>
    <xf numFmtId="37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left" indent="2"/>
    </xf>
    <xf numFmtId="37" fontId="10" fillId="0" borderId="3" xfId="1" applyNumberFormat="1" applyFont="1" applyBorder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37" fontId="10" fillId="0" borderId="5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0" fontId="11" fillId="0" borderId="0" xfId="1" applyFont="1"/>
    <xf numFmtId="37" fontId="1" fillId="0" borderId="0" xfId="1" applyNumberFormat="1"/>
    <xf numFmtId="43" fontId="11" fillId="0" borderId="1" xfId="2" applyFont="1" applyBorder="1"/>
    <xf numFmtId="0" fontId="12" fillId="0" borderId="1" xfId="1" applyFont="1" applyBorder="1"/>
    <xf numFmtId="0" fontId="8" fillId="0" borderId="0" xfId="0" applyFont="1"/>
    <xf numFmtId="0" fontId="1" fillId="0" borderId="0" xfId="1"/>
    <xf numFmtId="0" fontId="1" fillId="0" borderId="1" xfId="1" applyBorder="1"/>
    <xf numFmtId="0" fontId="1" fillId="0" borderId="1" xfId="4" applyBorder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4" fillId="0" borderId="0" xfId="4" applyFont="1" applyAlignment="1">
      <alignment horizontal="left"/>
    </xf>
    <xf numFmtId="37" fontId="10" fillId="0" borderId="0" xfId="4" applyNumberFormat="1" applyFont="1" applyAlignment="1">
      <alignment horizontal="right"/>
    </xf>
    <xf numFmtId="0" fontId="10" fillId="0" borderId="0" xfId="4" applyFont="1" applyAlignment="1">
      <alignment horizontal="left" indent="1"/>
    </xf>
    <xf numFmtId="0" fontId="9" fillId="0" borderId="0" xfId="4" applyFont="1" applyAlignment="1">
      <alignment horizontal="left" indent="2"/>
    </xf>
    <xf numFmtId="37" fontId="10" fillId="0" borderId="3" xfId="4" applyNumberFormat="1" applyFont="1" applyBorder="1" applyAlignment="1">
      <alignment horizontal="right"/>
    </xf>
    <xf numFmtId="0" fontId="9" fillId="0" borderId="0" xfId="4" applyFont="1" applyAlignment="1">
      <alignment horizontal="left" indent="3"/>
    </xf>
    <xf numFmtId="0" fontId="9" fillId="0" borderId="0" xfId="4" applyFont="1" applyAlignment="1">
      <alignment horizontal="left" indent="4"/>
    </xf>
    <xf numFmtId="37" fontId="10" fillId="0" borderId="7" xfId="4" applyNumberFormat="1" applyFont="1" applyBorder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15" fillId="0" borderId="0" xfId="4" applyFont="1" applyAlignment="1">
      <alignment horizontal="left"/>
    </xf>
    <xf numFmtId="37" fontId="2" fillId="0" borderId="0" xfId="4" applyNumberFormat="1" applyFont="1" applyAlignment="1">
      <alignment horizontal="right"/>
    </xf>
    <xf numFmtId="172" fontId="2" fillId="0" borderId="0" xfId="4" applyNumberFormat="1" applyFont="1" applyAlignment="1">
      <alignment horizontal="right"/>
    </xf>
    <xf numFmtId="0" fontId="2" fillId="0" borderId="0" xfId="4" applyFont="1" applyAlignment="1">
      <alignment horizontal="left" indent="1"/>
    </xf>
    <xf numFmtId="175" fontId="2" fillId="0" borderId="0" xfId="4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37" fontId="2" fillId="0" borderId="3" xfId="4" applyNumberFormat="1" applyFont="1" applyBorder="1" applyAlignment="1">
      <alignment horizontal="right"/>
    </xf>
    <xf numFmtId="175" fontId="2" fillId="0" borderId="3" xfId="4" applyNumberFormat="1" applyFont="1" applyBorder="1" applyAlignment="1">
      <alignment horizontal="right"/>
    </xf>
    <xf numFmtId="0" fontId="3" fillId="0" borderId="0" xfId="4" applyFont="1" applyAlignment="1">
      <alignment horizontal="left" indent="3"/>
    </xf>
    <xf numFmtId="0" fontId="3" fillId="0" borderId="0" xfId="4" applyFont="1" applyAlignment="1">
      <alignment horizontal="left" indent="4"/>
    </xf>
    <xf numFmtId="37" fontId="2" fillId="0" borderId="7" xfId="4" applyNumberFormat="1" applyFont="1" applyBorder="1" applyAlignment="1">
      <alignment horizontal="right"/>
    </xf>
    <xf numFmtId="175" fontId="2" fillId="0" borderId="7" xfId="4" applyNumberFormat="1" applyFont="1" applyBorder="1" applyAlignment="1">
      <alignment horizontal="right"/>
    </xf>
    <xf numFmtId="0" fontId="1" fillId="0" borderId="0" xfId="4" applyBorder="1"/>
    <xf numFmtId="0" fontId="12" fillId="0" borderId="0" xfId="4" applyFont="1"/>
    <xf numFmtId="0" fontId="11" fillId="0" borderId="1" xfId="4" applyFont="1" applyBorder="1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4" borderId="0" xfId="4" applyFill="1"/>
    <xf numFmtId="37" fontId="1" fillId="4" borderId="0" xfId="4" applyNumberFormat="1" applyFill="1"/>
    <xf numFmtId="37" fontId="1" fillId="5" borderId="0" xfId="4" applyNumberFormat="1" applyFill="1"/>
    <xf numFmtId="0" fontId="1" fillId="6" borderId="0" xfId="4" applyFill="1"/>
    <xf numFmtId="37" fontId="1" fillId="6" borderId="0" xfId="4" applyNumberFormat="1" applyFill="1"/>
    <xf numFmtId="0" fontId="1" fillId="4" borderId="0" xfId="1" applyFill="1"/>
    <xf numFmtId="0" fontId="0" fillId="0" borderId="1" xfId="0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7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37" fontId="10" fillId="0" borderId="3" xfId="0" applyNumberFormat="1" applyFont="1" applyBorder="1" applyAlignment="1">
      <alignment horizontal="right"/>
    </xf>
    <xf numFmtId="174" fontId="10" fillId="0" borderId="0" xfId="0" applyNumberFormat="1" applyFont="1" applyAlignment="1">
      <alignment horizontal="right"/>
    </xf>
    <xf numFmtId="174" fontId="10" fillId="0" borderId="3" xfId="0" applyNumberFormat="1" applyFont="1" applyBorder="1" applyAlignment="1">
      <alignment horizontal="right"/>
    </xf>
    <xf numFmtId="174" fontId="10" fillId="0" borderId="0" xfId="0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72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3" fillId="0" borderId="0" xfId="6" applyFont="1"/>
    <xf numFmtId="0" fontId="3" fillId="0" borderId="2" xfId="6" applyFont="1" applyBorder="1" applyAlignment="1">
      <alignment horizontal="center" vertical="center" wrapText="1"/>
    </xf>
    <xf numFmtId="0" fontId="2" fillId="0" borderId="0" xfId="6" applyFont="1" applyAlignment="1">
      <alignment horizontal="left"/>
    </xf>
    <xf numFmtId="172" fontId="2" fillId="0" borderId="0" xfId="6" applyNumberFormat="1" applyFont="1" applyAlignment="1">
      <alignment horizontal="right"/>
    </xf>
    <xf numFmtId="0" fontId="2" fillId="0" borderId="0" xfId="6" applyFont="1" applyAlignment="1">
      <alignment horizontal="left" indent="1"/>
    </xf>
    <xf numFmtId="0" fontId="2" fillId="0" borderId="0" xfId="6" applyFont="1" applyAlignment="1">
      <alignment horizontal="left" indent="2"/>
    </xf>
    <xf numFmtId="0" fontId="2" fillId="0" borderId="0" xfId="6" applyFont="1" applyAlignment="1">
      <alignment horizontal="left" indent="3"/>
    </xf>
    <xf numFmtId="0" fontId="2" fillId="0" borderId="0" xfId="6" applyFont="1" applyAlignment="1">
      <alignment horizontal="left" indent="4"/>
    </xf>
    <xf numFmtId="176" fontId="2" fillId="0" borderId="0" xfId="2" applyNumberFormat="1" applyFont="1" applyAlignment="1">
      <alignment horizontal="right"/>
    </xf>
    <xf numFmtId="176" fontId="0" fillId="0" borderId="0" xfId="2" applyNumberFormat="1" applyFont="1"/>
    <xf numFmtId="174" fontId="10" fillId="0" borderId="10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37" fontId="2" fillId="0" borderId="0" xfId="0" applyNumberFormat="1" applyFont="1" applyBorder="1" applyAlignment="1">
      <alignment horizontal="right"/>
    </xf>
    <xf numFmtId="0" fontId="1" fillId="0" borderId="0" xfId="6"/>
    <xf numFmtId="37" fontId="17" fillId="0" borderId="0" xfId="6" applyNumberFormat="1" applyFont="1" applyAlignment="1">
      <alignment horizontal="right"/>
    </xf>
    <xf numFmtId="0" fontId="1" fillId="0" borderId="0" xfId="6"/>
    <xf numFmtId="37" fontId="17" fillId="0" borderId="0" xfId="6" applyNumberFormat="1" applyFont="1" applyAlignment="1">
      <alignment horizontal="right"/>
    </xf>
    <xf numFmtId="37" fontId="17" fillId="0" borderId="3" xfId="6" applyNumberFormat="1" applyFont="1" applyBorder="1" applyAlignment="1">
      <alignment horizontal="right"/>
    </xf>
    <xf numFmtId="0" fontId="1" fillId="0" borderId="0" xfId="6"/>
    <xf numFmtId="0" fontId="1" fillId="0" borderId="0" xfId="6"/>
    <xf numFmtId="0" fontId="1" fillId="0" borderId="1" xfId="6" applyBorder="1"/>
    <xf numFmtId="0" fontId="17" fillId="0" borderId="0" xfId="6" applyFont="1" applyAlignment="1">
      <alignment horizontal="left" indent="1"/>
    </xf>
    <xf numFmtId="0" fontId="17" fillId="0" borderId="0" xfId="6" applyFont="1" applyAlignment="1">
      <alignment horizontal="left" indent="2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2" xfId="6" applyFont="1" applyBorder="1" applyAlignment="1">
      <alignment horizontal="center" vertical="center" wrapText="1"/>
    </xf>
    <xf numFmtId="37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/>
    </xf>
    <xf numFmtId="37" fontId="17" fillId="0" borderId="3" xfId="6" applyNumberFormat="1" applyFont="1" applyBorder="1" applyAlignment="1">
      <alignment horizontal="right"/>
    </xf>
    <xf numFmtId="37" fontId="17" fillId="0" borderId="5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 indent="1"/>
    </xf>
    <xf numFmtId="0" fontId="16" fillId="0" borderId="0" xfId="6" applyFont="1" applyAlignment="1">
      <alignment horizontal="left" indent="2"/>
    </xf>
    <xf numFmtId="167" fontId="17" fillId="0" borderId="0" xfId="6" applyNumberFormat="1" applyFont="1" applyAlignment="1">
      <alignment horizontal="right"/>
    </xf>
    <xf numFmtId="0" fontId="1" fillId="0" borderId="0" xfId="6"/>
    <xf numFmtId="0" fontId="1" fillId="0" borderId="1" xfId="6" applyBorder="1"/>
    <xf numFmtId="172" fontId="17" fillId="0" borderId="0" xfId="6" applyNumberFormat="1" applyFont="1" applyAlignment="1">
      <alignment horizontal="righ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2" xfId="6" applyFont="1" applyBorder="1" applyAlignment="1">
      <alignment horizontal="center" vertical="center" wrapText="1"/>
    </xf>
    <xf numFmtId="0" fontId="18" fillId="0" borderId="0" xfId="6" applyFont="1" applyAlignment="1">
      <alignment horizontal="left"/>
    </xf>
    <xf numFmtId="37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/>
    </xf>
    <xf numFmtId="0" fontId="17" fillId="0" borderId="0" xfId="6" applyFont="1" applyAlignment="1">
      <alignment horizontal="left" wrapText="1" indent="1"/>
    </xf>
    <xf numFmtId="37" fontId="17" fillId="0" borderId="3" xfId="6" applyNumberFormat="1" applyFont="1" applyBorder="1" applyAlignment="1">
      <alignment horizontal="right"/>
    </xf>
    <xf numFmtId="172" fontId="17" fillId="0" borderId="3" xfId="6" applyNumberFormat="1" applyFont="1" applyBorder="1" applyAlignment="1">
      <alignment horizontal="right"/>
    </xf>
    <xf numFmtId="173" fontId="17" fillId="0" borderId="0" xfId="6" applyNumberFormat="1" applyFont="1" applyAlignment="1">
      <alignment horizontal="right"/>
    </xf>
    <xf numFmtId="174" fontId="17" fillId="0" borderId="0" xfId="6" applyNumberFormat="1" applyFont="1" applyAlignment="1">
      <alignment horizontal="right"/>
    </xf>
    <xf numFmtId="174" fontId="17" fillId="0" borderId="3" xfId="6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172" fontId="17" fillId="0" borderId="0" xfId="6" applyNumberFormat="1" applyFont="1" applyAlignment="1">
      <alignment horizontal="right"/>
    </xf>
    <xf numFmtId="0" fontId="17" fillId="0" borderId="0" xfId="6" applyFont="1" applyAlignment="1">
      <alignment horizontal="left" indent="1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2" xfId="6" applyFont="1" applyBorder="1" applyAlignment="1">
      <alignment horizontal="center" vertical="center" wrapText="1"/>
    </xf>
    <xf numFmtId="37" fontId="17" fillId="0" borderId="0" xfId="6" applyNumberFormat="1" applyFont="1" applyAlignment="1">
      <alignment horizontal="right"/>
    </xf>
    <xf numFmtId="37" fontId="17" fillId="0" borderId="3" xfId="6" applyNumberFormat="1" applyFont="1" applyBorder="1" applyAlignment="1">
      <alignment horizontal="right"/>
    </xf>
    <xf numFmtId="0" fontId="16" fillId="0" borderId="0" xfId="6" applyFont="1" applyAlignment="1">
      <alignment horizontal="left" indent="2"/>
    </xf>
    <xf numFmtId="0" fontId="20" fillId="0" borderId="0" xfId="6" applyFont="1" applyAlignment="1">
      <alignment horizontal="left"/>
    </xf>
    <xf numFmtId="175" fontId="17" fillId="0" borderId="0" xfId="6" applyNumberFormat="1" applyFont="1" applyAlignment="1">
      <alignment horizontal="right"/>
    </xf>
    <xf numFmtId="175" fontId="17" fillId="0" borderId="3" xfId="6" applyNumberFormat="1" applyFont="1" applyBorder="1" applyAlignment="1">
      <alignment horizontal="right"/>
    </xf>
    <xf numFmtId="0" fontId="16" fillId="0" borderId="0" xfId="6" applyFont="1" applyAlignment="1">
      <alignment horizontal="left" indent="3"/>
    </xf>
    <xf numFmtId="0" fontId="16" fillId="0" borderId="0" xfId="6" applyFont="1" applyAlignment="1">
      <alignment horizontal="left" indent="4"/>
    </xf>
    <xf numFmtId="37" fontId="17" fillId="0" borderId="7" xfId="6" applyNumberFormat="1" applyFont="1" applyBorder="1" applyAlignment="1">
      <alignment horizontal="right"/>
    </xf>
    <xf numFmtId="175" fontId="17" fillId="0" borderId="7" xfId="6" applyNumberFormat="1" applyFont="1" applyBorder="1" applyAlignment="1">
      <alignment horizontal="right"/>
    </xf>
    <xf numFmtId="0" fontId="1" fillId="0" borderId="0" xfId="6"/>
    <xf numFmtId="0" fontId="1" fillId="0" borderId="1" xfId="6" applyBorder="1"/>
    <xf numFmtId="0" fontId="16" fillId="0" borderId="0" xfId="6" applyFont="1"/>
    <xf numFmtId="0" fontId="16" fillId="0" borderId="2" xfId="6" applyFont="1" applyBorder="1" applyAlignment="1">
      <alignment horizontal="center" vertical="center" wrapText="1"/>
    </xf>
    <xf numFmtId="0" fontId="17" fillId="0" borderId="0" xfId="6" applyFont="1" applyAlignment="1">
      <alignment horizontal="left"/>
    </xf>
    <xf numFmtId="172" fontId="17" fillId="0" borderId="0" xfId="6" applyNumberFormat="1" applyFont="1" applyAlignment="1">
      <alignment horizontal="right"/>
    </xf>
    <xf numFmtId="0" fontId="17" fillId="0" borderId="0" xfId="6" applyFont="1" applyAlignment="1">
      <alignment horizontal="left" indent="1"/>
    </xf>
    <xf numFmtId="0" fontId="17" fillId="0" borderId="0" xfId="6" applyFont="1" applyAlignment="1">
      <alignment horizontal="left" indent="2"/>
    </xf>
    <xf numFmtId="0" fontId="17" fillId="0" borderId="0" xfId="6" applyFont="1" applyAlignment="1">
      <alignment horizontal="left" indent="3"/>
    </xf>
    <xf numFmtId="0" fontId="17" fillId="0" borderId="0" xfId="6" applyFont="1" applyAlignment="1">
      <alignment horizontal="left" indent="4"/>
    </xf>
    <xf numFmtId="0" fontId="1" fillId="0" borderId="0" xfId="6"/>
    <xf numFmtId="0" fontId="1" fillId="0" borderId="1" xfId="6" applyBorder="1"/>
    <xf numFmtId="0" fontId="16" fillId="0" borderId="0" xfId="6" applyFont="1"/>
    <xf numFmtId="0" fontId="16" fillId="0" borderId="2" xfId="6" applyFont="1" applyBorder="1" applyAlignment="1">
      <alignment horizontal="center" vertical="center" wrapText="1"/>
    </xf>
    <xf numFmtId="0" fontId="17" fillId="0" borderId="0" xfId="6" applyFont="1" applyAlignment="1">
      <alignment horizontal="left" indent="1"/>
    </xf>
    <xf numFmtId="0" fontId="17" fillId="0" borderId="0" xfId="6" applyFont="1" applyAlignment="1">
      <alignment horizontal="left" indent="2"/>
    </xf>
    <xf numFmtId="0" fontId="17" fillId="0" borderId="0" xfId="6" applyFont="1"/>
    <xf numFmtId="0" fontId="17" fillId="0" borderId="0" xfId="6" applyFont="1" applyAlignment="1">
      <alignment horizontal="center"/>
    </xf>
    <xf numFmtId="37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/>
    </xf>
    <xf numFmtId="37" fontId="17" fillId="0" borderId="3" xfId="6" applyNumberFormat="1" applyFont="1" applyBorder="1" applyAlignment="1">
      <alignment horizontal="right"/>
    </xf>
    <xf numFmtId="37" fontId="17" fillId="0" borderId="5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 indent="1"/>
    </xf>
    <xf numFmtId="37" fontId="17" fillId="0" borderId="4" xfId="6" applyNumberFormat="1" applyFont="1" applyBorder="1" applyAlignment="1">
      <alignment horizontal="right"/>
    </xf>
    <xf numFmtId="0" fontId="16" fillId="0" borderId="0" xfId="6" applyFont="1" applyAlignment="1">
      <alignment horizontal="left" indent="2"/>
    </xf>
    <xf numFmtId="170" fontId="17" fillId="0" borderId="0" xfId="6" applyNumberFormat="1" applyFont="1" applyAlignment="1">
      <alignment horizontal="right"/>
    </xf>
    <xf numFmtId="0" fontId="19" fillId="0" borderId="0" xfId="6" applyFont="1" applyAlignment="1">
      <alignment horizontal="left" indent="2"/>
    </xf>
    <xf numFmtId="167" fontId="17" fillId="0" borderId="0" xfId="6" applyNumberFormat="1" applyFont="1" applyAlignment="1">
      <alignment horizontal="right"/>
    </xf>
    <xf numFmtId="0" fontId="1" fillId="0" borderId="0" xfId="6"/>
    <xf numFmtId="0" fontId="1" fillId="0" borderId="1" xfId="6" applyBorder="1"/>
    <xf numFmtId="0" fontId="17" fillId="0" borderId="0" xfId="6" applyFont="1" applyAlignment="1">
      <alignment horizontal="left" indent="1"/>
    </xf>
    <xf numFmtId="0" fontId="17" fillId="0" borderId="0" xfId="6" applyFont="1" applyAlignment="1">
      <alignment horizontal="left" indent="2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2" xfId="6" applyFont="1" applyBorder="1" applyAlignment="1">
      <alignment horizontal="center" vertical="center" wrapText="1"/>
    </xf>
    <xf numFmtId="37" fontId="17" fillId="0" borderId="0" xfId="6" applyNumberFormat="1" applyFont="1" applyAlignment="1">
      <alignment horizontal="right"/>
    </xf>
    <xf numFmtId="0" fontId="16" fillId="0" borderId="0" xfId="6" applyFont="1" applyAlignment="1">
      <alignment horizontal="left"/>
    </xf>
    <xf numFmtId="37" fontId="17" fillId="0" borderId="3" xfId="6" applyNumberFormat="1" applyFont="1" applyBorder="1" applyAlignment="1">
      <alignment horizontal="right"/>
    </xf>
    <xf numFmtId="0" fontId="17" fillId="0" borderId="0" xfId="6" applyNumberFormat="1" applyFont="1" applyAlignment="1">
      <alignment horizontal="right"/>
    </xf>
    <xf numFmtId="37" fontId="17" fillId="0" borderId="5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171" fontId="17" fillId="0" borderId="0" xfId="6" applyNumberFormat="1" applyFont="1" applyAlignment="1">
      <alignment horizontal="right"/>
    </xf>
    <xf numFmtId="166" fontId="17" fillId="0" borderId="0" xfId="6" applyNumberFormat="1" applyFont="1" applyAlignment="1">
      <alignment horizontal="right"/>
    </xf>
    <xf numFmtId="37" fontId="17" fillId="0" borderId="7" xfId="6" applyNumberFormat="1" applyFont="1" applyBorder="1" applyAlignment="1">
      <alignment horizontal="right"/>
    </xf>
    <xf numFmtId="0" fontId="11" fillId="0" borderId="0" xfId="4" applyFont="1"/>
    <xf numFmtId="0" fontId="17" fillId="0" borderId="2" xfId="6" applyFont="1" applyBorder="1" applyAlignment="1">
      <alignment horizontal="center" vertical="center" wrapText="1"/>
    </xf>
    <xf numFmtId="0" fontId="1" fillId="0" borderId="6" xfId="6" applyNumberFormat="1" applyFont="1" applyFill="1" applyBorder="1"/>
    <xf numFmtId="0" fontId="2" fillId="0" borderId="2" xfId="4" applyFont="1" applyBorder="1" applyAlignment="1">
      <alignment horizontal="center" vertical="center" wrapText="1"/>
    </xf>
    <xf numFmtId="0" fontId="1" fillId="0" borderId="6" xfId="4" applyNumberFormat="1" applyFont="1" applyFill="1" applyBorder="1"/>
    <xf numFmtId="0" fontId="2" fillId="0" borderId="8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</cellXfs>
  <cellStyles count="22">
    <cellStyle name="Comma" xfId="2" builtinId="3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4"/>
    <cellStyle name="Normal 18" xfId="13"/>
    <cellStyle name="Normal 19" xfId="14"/>
    <cellStyle name="Normal 2" xfId="1"/>
    <cellStyle name="Normal 20" xfId="15"/>
    <cellStyle name="Normal 3" xfId="16"/>
    <cellStyle name="Normal 4" xfId="17"/>
    <cellStyle name="Normal 5" xfId="18"/>
    <cellStyle name="Normal 6" xfId="19"/>
    <cellStyle name="Normal 7" xfId="5"/>
    <cellStyle name="Normal 8" xfId="20"/>
    <cellStyle name="Normal 9" xf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tabSelected="1" zoomScale="80" zoomScaleNormal="80" workbookViewId="0">
      <pane xSplit="1" ySplit="8" topLeftCell="B9" activePane="bottomRight" state="frozen"/>
      <selection activeCell="B47" sqref="B47:S47"/>
      <selection pane="topRight" activeCell="B47" sqref="B47:S47"/>
      <selection pane="bottomLeft" activeCell="B47" sqref="B47:S47"/>
      <selection pane="bottomRight" sqref="A1:A2"/>
    </sheetView>
  </sheetViews>
  <sheetFormatPr defaultRowHeight="15" x14ac:dyDescent="0.25"/>
  <cols>
    <col min="1" max="1" width="45.7109375" customWidth="1"/>
    <col min="2" max="2" width="14.28515625" bestFit="1" customWidth="1"/>
    <col min="3" max="23" width="11.28515625" customWidth="1"/>
  </cols>
  <sheetData>
    <row r="1" spans="1:23" x14ac:dyDescent="0.25">
      <c r="A1" s="47" t="s">
        <v>543</v>
      </c>
    </row>
    <row r="2" spans="1:23" x14ac:dyDescent="0.25">
      <c r="A2" s="47" t="s">
        <v>544</v>
      </c>
    </row>
    <row r="3" spans="1:23" ht="15.75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spans="1:23" x14ac:dyDescent="0.25">
      <c r="A4" s="141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</row>
    <row r="5" spans="1:23" x14ac:dyDescent="0.25">
      <c r="A5" s="141" t="s">
        <v>142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</row>
    <row r="6" spans="1:23" x14ac:dyDescent="0.25">
      <c r="A6" s="141" t="s">
        <v>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r="7" spans="1:23" ht="15.75" thickBot="1" x14ac:dyDescent="0.3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</row>
    <row r="8" spans="1:23" ht="15.75" thickBot="1" x14ac:dyDescent="0.3">
      <c r="A8" s="143" t="s">
        <v>108</v>
      </c>
      <c r="B8" s="143" t="s">
        <v>17</v>
      </c>
      <c r="C8" s="143" t="s">
        <v>18</v>
      </c>
      <c r="D8" s="143" t="s">
        <v>19</v>
      </c>
      <c r="E8" s="143" t="s">
        <v>20</v>
      </c>
      <c r="F8" s="143" t="s">
        <v>21</v>
      </c>
      <c r="G8" s="143" t="s">
        <v>22</v>
      </c>
      <c r="H8" s="143" t="s">
        <v>23</v>
      </c>
      <c r="I8" s="143" t="s">
        <v>24</v>
      </c>
      <c r="J8" s="143" t="s">
        <v>25</v>
      </c>
      <c r="K8" s="143" t="s">
        <v>26</v>
      </c>
      <c r="L8" s="143" t="s">
        <v>27</v>
      </c>
      <c r="M8" s="143" t="s">
        <v>28</v>
      </c>
      <c r="N8" s="143" t="s">
        <v>29</v>
      </c>
      <c r="O8" s="143" t="s">
        <v>30</v>
      </c>
      <c r="P8" s="143" t="s">
        <v>31</v>
      </c>
      <c r="Q8" s="143" t="s">
        <v>32</v>
      </c>
      <c r="R8" s="143" t="s">
        <v>33</v>
      </c>
      <c r="S8" s="143" t="s">
        <v>34</v>
      </c>
      <c r="T8" s="137"/>
      <c r="U8" s="137"/>
      <c r="V8" s="137"/>
      <c r="W8" s="137"/>
    </row>
    <row r="9" spans="1:23" x14ac:dyDescent="0.25">
      <c r="A9" s="145" t="s">
        <v>36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37"/>
      <c r="U9" s="137"/>
      <c r="V9" s="137"/>
      <c r="W9" s="137"/>
    </row>
    <row r="10" spans="1:23" x14ac:dyDescent="0.25">
      <c r="A10" s="139" t="s">
        <v>38</v>
      </c>
      <c r="B10" s="144">
        <v>43122297.36666742</v>
      </c>
      <c r="C10" s="144">
        <v>670829.5974007108</v>
      </c>
      <c r="D10" s="144">
        <v>27063.080901482725</v>
      </c>
      <c r="E10" s="144">
        <v>247143.97232610278</v>
      </c>
      <c r="F10" s="144">
        <v>2578465.0860279412</v>
      </c>
      <c r="G10" s="144">
        <v>20919.111974527885</v>
      </c>
      <c r="H10" s="144">
        <v>8542954.394384075</v>
      </c>
      <c r="I10" s="144">
        <v>3336173.2628921955</v>
      </c>
      <c r="J10" s="144">
        <v>636283.52921941027</v>
      </c>
      <c r="K10" s="144">
        <v>31857.836486918823</v>
      </c>
      <c r="L10" s="144">
        <v>28402.220528670237</v>
      </c>
      <c r="M10" s="144">
        <v>98055.535053750471</v>
      </c>
      <c r="N10" s="144">
        <v>9318.7885906183492</v>
      </c>
      <c r="O10" s="144">
        <v>26267650.125043198</v>
      </c>
      <c r="P10" s="144">
        <v>598304.7347641316</v>
      </c>
      <c r="Q10" s="144">
        <v>7748.943070878373</v>
      </c>
      <c r="R10" s="144">
        <v>6116.6041527687294</v>
      </c>
      <c r="S10" s="144">
        <v>15010.543850038706</v>
      </c>
      <c r="T10" s="137"/>
      <c r="U10" s="137"/>
      <c r="V10" s="137"/>
      <c r="W10" s="137"/>
    </row>
    <row r="11" spans="1:23" ht="15.75" thickBot="1" x14ac:dyDescent="0.3">
      <c r="A11" s="139" t="s">
        <v>40</v>
      </c>
      <c r="B11" s="144">
        <v>-13074538.029894501</v>
      </c>
      <c r="C11" s="144">
        <v>-198356.58197054511</v>
      </c>
      <c r="D11" s="144">
        <v>-8068.5285772061434</v>
      </c>
      <c r="E11" s="144">
        <v>-71653.110732906294</v>
      </c>
      <c r="F11" s="144">
        <v>-777870.72219474253</v>
      </c>
      <c r="G11" s="144">
        <v>-6428.3122068324392</v>
      </c>
      <c r="H11" s="144">
        <v>-2544022.2733039618</v>
      </c>
      <c r="I11" s="144">
        <v>-991928.19653482095</v>
      </c>
      <c r="J11" s="144">
        <v>-188625.28784501943</v>
      </c>
      <c r="K11" s="144">
        <v>-9312.8759236911537</v>
      </c>
      <c r="L11" s="144">
        <v>-8350.902902295782</v>
      </c>
      <c r="M11" s="144">
        <v>-39645.839044058303</v>
      </c>
      <c r="N11" s="144">
        <v>-2954.1735385859188</v>
      </c>
      <c r="O11" s="144">
        <v>-7997654.9277971275</v>
      </c>
      <c r="P11" s="144">
        <v>-220898.01774395182</v>
      </c>
      <c r="Q11" s="144">
        <v>-2323.9920554265991</v>
      </c>
      <c r="R11" s="144">
        <v>-1824.2755212346754</v>
      </c>
      <c r="S11" s="144">
        <v>-4620.0120020940703</v>
      </c>
      <c r="T11" s="137"/>
      <c r="U11" s="137"/>
      <c r="V11" s="137"/>
      <c r="W11" s="137"/>
    </row>
    <row r="12" spans="1:23" x14ac:dyDescent="0.25">
      <c r="A12" s="140" t="s">
        <v>42</v>
      </c>
      <c r="B12" s="146">
        <v>30047759.336772926</v>
      </c>
      <c r="C12" s="146">
        <v>472473.01543016569</v>
      </c>
      <c r="D12" s="146">
        <v>18994.552324276581</v>
      </c>
      <c r="E12" s="146">
        <v>175490.86159319652</v>
      </c>
      <c r="F12" s="146">
        <v>1800594.3638331986</v>
      </c>
      <c r="G12" s="146">
        <v>14490.799767695446</v>
      </c>
      <c r="H12" s="146">
        <v>5998932.1210801126</v>
      </c>
      <c r="I12" s="146">
        <v>2344245.0663573747</v>
      </c>
      <c r="J12" s="146">
        <v>447658.24137439084</v>
      </c>
      <c r="K12" s="146">
        <v>22544.960563227669</v>
      </c>
      <c r="L12" s="146">
        <v>20051.317626374454</v>
      </c>
      <c r="M12" s="146">
        <v>58409.696009692168</v>
      </c>
      <c r="N12" s="146">
        <v>6364.6150520324309</v>
      </c>
      <c r="O12" s="146">
        <v>18269995.197246071</v>
      </c>
      <c r="P12" s="146">
        <v>377406.71702017973</v>
      </c>
      <c r="Q12" s="146">
        <v>5424.9510154517739</v>
      </c>
      <c r="R12" s="146">
        <v>4292.3286315340538</v>
      </c>
      <c r="S12" s="146">
        <v>10390.531847944636</v>
      </c>
      <c r="T12" s="137"/>
      <c r="U12" s="137"/>
      <c r="V12" s="137"/>
      <c r="W12" s="137"/>
    </row>
    <row r="13" spans="1:23" x14ac:dyDescent="0.25">
      <c r="A13" s="139" t="s">
        <v>44</v>
      </c>
      <c r="B13" s="144">
        <v>233315.26429952582</v>
      </c>
      <c r="C13" s="144">
        <v>4057.1914427177771</v>
      </c>
      <c r="D13" s="144">
        <v>158.94539462508843</v>
      </c>
      <c r="E13" s="144">
        <v>1722.5041920832468</v>
      </c>
      <c r="F13" s="144">
        <v>13764.914903118264</v>
      </c>
      <c r="G13" s="144">
        <v>109.01072588068831</v>
      </c>
      <c r="H13" s="144">
        <v>49152.660385928786</v>
      </c>
      <c r="I13" s="144">
        <v>19528.5473502895</v>
      </c>
      <c r="J13" s="144">
        <v>3827.3149947680581</v>
      </c>
      <c r="K13" s="144">
        <v>230.33531234187768</v>
      </c>
      <c r="L13" s="144">
        <v>168.40338875039856</v>
      </c>
      <c r="M13" s="144">
        <v>103.57822899669999</v>
      </c>
      <c r="N13" s="144">
        <v>38.418740334296388</v>
      </c>
      <c r="O13" s="144">
        <v>139285.56830218341</v>
      </c>
      <c r="P13" s="144">
        <v>952.27209217210009</v>
      </c>
      <c r="Q13" s="144">
        <v>46.203548039225034</v>
      </c>
      <c r="R13" s="144">
        <v>33.640977192285945</v>
      </c>
      <c r="S13" s="144">
        <v>135.7543201041151</v>
      </c>
      <c r="T13" s="137"/>
      <c r="U13" s="137"/>
      <c r="V13" s="137"/>
      <c r="W13" s="137"/>
    </row>
    <row r="14" spans="1:23" x14ac:dyDescent="0.25">
      <c r="A14" s="139" t="s">
        <v>46</v>
      </c>
      <c r="B14" s="144">
        <v>747986.58345663804</v>
      </c>
      <c r="C14" s="144">
        <v>12354.287816031154</v>
      </c>
      <c r="D14" s="144">
        <v>490.5675986042977</v>
      </c>
      <c r="E14" s="144">
        <v>5379.6755131337677</v>
      </c>
      <c r="F14" s="144">
        <v>44326.025429144465</v>
      </c>
      <c r="G14" s="144">
        <v>392.65821849629509</v>
      </c>
      <c r="H14" s="144">
        <v>150654.78846227945</v>
      </c>
      <c r="I14" s="144">
        <v>59493.549130958301</v>
      </c>
      <c r="J14" s="144">
        <v>11672.993430511089</v>
      </c>
      <c r="K14" s="144">
        <v>711.69030443632516</v>
      </c>
      <c r="L14" s="144">
        <v>501.52823228666932</v>
      </c>
      <c r="M14" s="144">
        <v>1166.1778052033555</v>
      </c>
      <c r="N14" s="144">
        <v>124.33813284643576</v>
      </c>
      <c r="O14" s="144">
        <v>451311.83158612525</v>
      </c>
      <c r="P14" s="144">
        <v>8749.0541155507144</v>
      </c>
      <c r="Q14" s="144">
        <v>147.06631269084397</v>
      </c>
      <c r="R14" s="144">
        <v>93.629033076946286</v>
      </c>
      <c r="S14" s="144">
        <v>416.72233526253672</v>
      </c>
      <c r="T14" s="137"/>
      <c r="U14" s="137"/>
      <c r="V14" s="137"/>
      <c r="W14" s="137"/>
    </row>
    <row r="15" spans="1:23" ht="15.75" thickBot="1" x14ac:dyDescent="0.3">
      <c r="A15" s="139" t="s">
        <v>48</v>
      </c>
      <c r="B15" s="144">
        <v>630074.74349233333</v>
      </c>
      <c r="C15" s="144">
        <v>15677.725575451423</v>
      </c>
      <c r="D15" s="144">
        <v>597.45862763857087</v>
      </c>
      <c r="E15" s="144">
        <v>8602.7027959556672</v>
      </c>
      <c r="F15" s="144">
        <v>35101.216330779149</v>
      </c>
      <c r="G15" s="144">
        <v>413.07741980115429</v>
      </c>
      <c r="H15" s="144">
        <v>151864.72395493634</v>
      </c>
      <c r="I15" s="144">
        <v>61742.728883992881</v>
      </c>
      <c r="J15" s="144">
        <v>14687.198951017011</v>
      </c>
      <c r="K15" s="144">
        <v>986.65130025636324</v>
      </c>
      <c r="L15" s="144">
        <v>525.1561161814833</v>
      </c>
      <c r="M15" s="144">
        <v>575.72930115923668</v>
      </c>
      <c r="N15" s="144">
        <v>62.145381334732015</v>
      </c>
      <c r="O15" s="144">
        <v>335167.88621057721</v>
      </c>
      <c r="P15" s="144">
        <v>3297.9882613114355</v>
      </c>
      <c r="Q15" s="144">
        <v>192.67014151015019</v>
      </c>
      <c r="R15" s="144">
        <v>68.269417159281758</v>
      </c>
      <c r="S15" s="144">
        <v>511.41482327109719</v>
      </c>
      <c r="T15" s="137"/>
      <c r="U15" s="137"/>
      <c r="V15" s="137"/>
      <c r="W15" s="137"/>
    </row>
    <row r="16" spans="1:23" x14ac:dyDescent="0.25">
      <c r="A16" s="140" t="s">
        <v>50</v>
      </c>
      <c r="B16" s="146">
        <v>31659135.928021416</v>
      </c>
      <c r="C16" s="146">
        <v>504562.22026436601</v>
      </c>
      <c r="D16" s="146">
        <v>20241.523945144538</v>
      </c>
      <c r="E16" s="146">
        <v>191195.74409436921</v>
      </c>
      <c r="F16" s="146">
        <v>1893786.5204962404</v>
      </c>
      <c r="G16" s="146">
        <v>15405.546131873583</v>
      </c>
      <c r="H16" s="146">
        <v>6350604.2938832566</v>
      </c>
      <c r="I16" s="146">
        <v>2485009.8917226153</v>
      </c>
      <c r="J16" s="146">
        <v>477845.74875068699</v>
      </c>
      <c r="K16" s="146">
        <v>24473.637480262234</v>
      </c>
      <c r="L16" s="146">
        <v>21246.405363593003</v>
      </c>
      <c r="M16" s="146">
        <v>60255.18134505146</v>
      </c>
      <c r="N16" s="146">
        <v>6589.5173065478948</v>
      </c>
      <c r="O16" s="146">
        <v>19195760.483344957</v>
      </c>
      <c r="P16" s="146">
        <v>390406.03148921399</v>
      </c>
      <c r="Q16" s="146">
        <v>5810.8910176919935</v>
      </c>
      <c r="R16" s="146">
        <v>4487.8680589625674</v>
      </c>
      <c r="S16" s="146">
        <v>11454.423326582386</v>
      </c>
      <c r="T16" s="137"/>
      <c r="U16" s="137"/>
      <c r="V16" s="137"/>
      <c r="W16" s="137"/>
    </row>
    <row r="17" spans="1:23" x14ac:dyDescent="0.25">
      <c r="A17" s="139" t="s">
        <v>52</v>
      </c>
      <c r="B17" s="144">
        <v>3552622.4345462453</v>
      </c>
      <c r="C17" s="144">
        <v>62569.286019985928</v>
      </c>
      <c r="D17" s="144">
        <v>2474.1874053122806</v>
      </c>
      <c r="E17" s="144">
        <v>28002.692194326799</v>
      </c>
      <c r="F17" s="144">
        <v>217557.4064615696</v>
      </c>
      <c r="G17" s="144">
        <v>2470.9271329056937</v>
      </c>
      <c r="H17" s="144">
        <v>704272.54166937165</v>
      </c>
      <c r="I17" s="144">
        <v>278602.4789709535</v>
      </c>
      <c r="J17" s="144">
        <v>59055.565371662582</v>
      </c>
      <c r="K17" s="144">
        <v>3331.574085802853</v>
      </c>
      <c r="L17" s="144">
        <v>2393.6818247917422</v>
      </c>
      <c r="M17" s="144">
        <v>4698.6721046629273</v>
      </c>
      <c r="N17" s="144">
        <v>646.60654320476851</v>
      </c>
      <c r="O17" s="144">
        <v>2130452.6092482908</v>
      </c>
      <c r="P17" s="144">
        <v>53198.901713585095</v>
      </c>
      <c r="Q17" s="144">
        <v>806.147839395853</v>
      </c>
      <c r="R17" s="144">
        <v>444.0953294797925</v>
      </c>
      <c r="S17" s="144">
        <v>1645.0606309438017</v>
      </c>
      <c r="T17" s="137"/>
      <c r="U17" s="137"/>
      <c r="V17" s="137"/>
      <c r="W17" s="137"/>
    </row>
    <row r="18" spans="1:23" ht="15.75" thickBot="1" x14ac:dyDescent="0.3">
      <c r="A18" s="139" t="s">
        <v>54</v>
      </c>
      <c r="B18" s="144">
        <v>-2675641.8641278753</v>
      </c>
      <c r="C18" s="144">
        <v>-45704.649175357044</v>
      </c>
      <c r="D18" s="144">
        <v>-1810.4624508626771</v>
      </c>
      <c r="E18" s="144">
        <v>-19938.215374993779</v>
      </c>
      <c r="F18" s="144">
        <v>-165282.5217404041</v>
      </c>
      <c r="G18" s="144">
        <v>-1883.499781426525</v>
      </c>
      <c r="H18" s="144">
        <v>-521378.75849826256</v>
      </c>
      <c r="I18" s="144">
        <v>-205827.53500423476</v>
      </c>
      <c r="J18" s="144">
        <v>-43188.208086535116</v>
      </c>
      <c r="K18" s="144">
        <v>-2376.4976722437245</v>
      </c>
      <c r="L18" s="144">
        <v>-1761.4332708722666</v>
      </c>
      <c r="M18" s="144">
        <v>-3286.9137167719532</v>
      </c>
      <c r="N18" s="144">
        <v>-495.22523324487383</v>
      </c>
      <c r="O18" s="144">
        <v>-1619429.8442839358</v>
      </c>
      <c r="P18" s="144">
        <v>-41184.422544743851</v>
      </c>
      <c r="Q18" s="144">
        <v>-594.28236093037629</v>
      </c>
      <c r="R18" s="144">
        <v>-338.72037001736089</v>
      </c>
      <c r="S18" s="144">
        <v>-1160.6745630380831</v>
      </c>
      <c r="T18" s="137"/>
      <c r="U18" s="137"/>
      <c r="V18" s="137"/>
      <c r="W18" s="137"/>
    </row>
    <row r="19" spans="1:23" ht="15.75" thickBot="1" x14ac:dyDescent="0.3">
      <c r="A19" s="140" t="s">
        <v>56</v>
      </c>
      <c r="B19" s="146">
        <v>876980.57041837077</v>
      </c>
      <c r="C19" s="146">
        <v>16864.636844628887</v>
      </c>
      <c r="D19" s="146">
        <v>663.72495444960362</v>
      </c>
      <c r="E19" s="146">
        <v>8064.476819333021</v>
      </c>
      <c r="F19" s="146">
        <v>52274.884721165508</v>
      </c>
      <c r="G19" s="146">
        <v>587.42735147916869</v>
      </c>
      <c r="H19" s="146">
        <v>182893.78317110901</v>
      </c>
      <c r="I19" s="146">
        <v>72774.943966718769</v>
      </c>
      <c r="J19" s="146">
        <v>15867.35728512746</v>
      </c>
      <c r="K19" s="146">
        <v>955.07641355912858</v>
      </c>
      <c r="L19" s="146">
        <v>632.24855391947551</v>
      </c>
      <c r="M19" s="146">
        <v>1411.7583878909736</v>
      </c>
      <c r="N19" s="146">
        <v>151.38130995989474</v>
      </c>
      <c r="O19" s="146">
        <v>511022.76496435498</v>
      </c>
      <c r="P19" s="146">
        <v>12014.479168841242</v>
      </c>
      <c r="Q19" s="146">
        <v>211.86547846547666</v>
      </c>
      <c r="R19" s="146">
        <v>105.3749594624316</v>
      </c>
      <c r="S19" s="146">
        <v>484.38606790571868</v>
      </c>
    </row>
    <row r="20" spans="1:23" ht="15.75" thickBot="1" x14ac:dyDescent="0.3">
      <c r="A20" s="149" t="s">
        <v>58</v>
      </c>
      <c r="B20" s="147">
        <v>32536116.498439785</v>
      </c>
      <c r="C20" s="147">
        <v>521426.85710899491</v>
      </c>
      <c r="D20" s="147">
        <v>20905.248899594142</v>
      </c>
      <c r="E20" s="147">
        <v>199260.22091370221</v>
      </c>
      <c r="F20" s="147">
        <v>1946061.4052174059</v>
      </c>
      <c r="G20" s="147">
        <v>15992.973483352753</v>
      </c>
      <c r="H20" s="147">
        <v>6533498.0770543665</v>
      </c>
      <c r="I20" s="147">
        <v>2557784.8356893337</v>
      </c>
      <c r="J20" s="147">
        <v>493713.10603581445</v>
      </c>
      <c r="K20" s="147">
        <v>25428.713893821361</v>
      </c>
      <c r="L20" s="147">
        <v>21878.653917512482</v>
      </c>
      <c r="M20" s="147">
        <v>61666.939732942432</v>
      </c>
      <c r="N20" s="147">
        <v>6740.8986165077904</v>
      </c>
      <c r="O20" s="147">
        <v>19706783.248309311</v>
      </c>
      <c r="P20" s="147">
        <v>402420.51065805525</v>
      </c>
      <c r="Q20" s="147">
        <v>6022.7564961574699</v>
      </c>
      <c r="R20" s="147">
        <v>4593.2430184249988</v>
      </c>
      <c r="S20" s="147">
        <v>11938.809394488104</v>
      </c>
    </row>
    <row r="22" spans="1:23" x14ac:dyDescent="0.25">
      <c r="A22" s="145" t="s">
        <v>114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</row>
    <row r="23" spans="1:23" x14ac:dyDescent="0.25">
      <c r="A23" s="139" t="s">
        <v>105</v>
      </c>
      <c r="B23" s="144">
        <v>6598567.4228524826</v>
      </c>
      <c r="C23" s="144">
        <v>106829.23722071653</v>
      </c>
      <c r="D23" s="144">
        <v>4289.9447686190379</v>
      </c>
      <c r="E23" s="144">
        <v>42232.127542132788</v>
      </c>
      <c r="F23" s="144">
        <v>399420.78418742155</v>
      </c>
      <c r="G23" s="144">
        <v>3593.9578676371011</v>
      </c>
      <c r="H23" s="144">
        <v>1318088.3877975254</v>
      </c>
      <c r="I23" s="144">
        <v>515366.89437238761</v>
      </c>
      <c r="J23" s="144">
        <v>100819.67556342144</v>
      </c>
      <c r="K23" s="144">
        <v>5235.0808465784739</v>
      </c>
      <c r="L23" s="144">
        <v>4450.6197761673884</v>
      </c>
      <c r="M23" s="144">
        <v>12106.415957739056</v>
      </c>
      <c r="N23" s="144">
        <v>1347.8299149616512</v>
      </c>
      <c r="O23" s="144">
        <v>3986712.5199852292</v>
      </c>
      <c r="P23" s="144">
        <v>93413.072533623505</v>
      </c>
      <c r="Q23" s="144">
        <v>1277.2945029891391</v>
      </c>
      <c r="R23" s="144">
        <v>901.2904302601064</v>
      </c>
      <c r="S23" s="144">
        <v>2482.2895850739451</v>
      </c>
    </row>
    <row r="24" spans="1:23" ht="15.75" thickBot="1" x14ac:dyDescent="0.3">
      <c r="A24" s="139" t="s">
        <v>65</v>
      </c>
      <c r="B24" s="144">
        <v>189991.59491404131</v>
      </c>
      <c r="C24" s="144">
        <v>1616.8563353828047</v>
      </c>
      <c r="D24" s="144">
        <v>65.845551805603563</v>
      </c>
      <c r="E24" s="144">
        <v>428.29088512193448</v>
      </c>
      <c r="F24" s="144">
        <v>12128.769966122669</v>
      </c>
      <c r="G24" s="144">
        <v>111.21389385237396</v>
      </c>
      <c r="H24" s="144">
        <v>22584.775263522242</v>
      </c>
      <c r="I24" s="144">
        <v>7935.7676053818586</v>
      </c>
      <c r="J24" s="144">
        <v>1608.4137223778916</v>
      </c>
      <c r="K24" s="144">
        <v>53.422544428249118</v>
      </c>
      <c r="L24" s="144">
        <v>65.644602340469191</v>
      </c>
      <c r="M24" s="144">
        <v>693.95208670569514</v>
      </c>
      <c r="N24" s="144">
        <v>34.926279292086207</v>
      </c>
      <c r="O24" s="144">
        <v>141341.41936415998</v>
      </c>
      <c r="P24" s="144">
        <v>1248.7863938185649</v>
      </c>
      <c r="Q24" s="144">
        <v>20.591537795327479</v>
      </c>
      <c r="R24" s="144">
        <v>21.136279387323388</v>
      </c>
      <c r="S24" s="144">
        <v>31.78260254623823</v>
      </c>
    </row>
    <row r="25" spans="1:23" ht="15.75" thickBot="1" x14ac:dyDescent="0.3">
      <c r="A25" s="150" t="s">
        <v>115</v>
      </c>
      <c r="B25" s="147">
        <v>6788559.017766526</v>
      </c>
      <c r="C25" s="147">
        <v>108446.09355609934</v>
      </c>
      <c r="D25" s="147">
        <v>4355.7903204246413</v>
      </c>
      <c r="E25" s="147">
        <v>42660.418427254721</v>
      </c>
      <c r="F25" s="147">
        <v>411549.55415354425</v>
      </c>
      <c r="G25" s="147">
        <v>3705.1717614894751</v>
      </c>
      <c r="H25" s="147">
        <v>1340673.1630610474</v>
      </c>
      <c r="I25" s="147">
        <v>523302.66197776946</v>
      </c>
      <c r="J25" s="147">
        <v>102428.08928579933</v>
      </c>
      <c r="K25" s="147">
        <v>5288.5033910067232</v>
      </c>
      <c r="L25" s="147">
        <v>4516.2643785078571</v>
      </c>
      <c r="M25" s="147">
        <v>12800.368044444753</v>
      </c>
      <c r="N25" s="147">
        <v>1382.7561942537372</v>
      </c>
      <c r="O25" s="147">
        <v>4128053.9393493892</v>
      </c>
      <c r="P25" s="147">
        <v>94661.858927442081</v>
      </c>
      <c r="Q25" s="147">
        <v>1297.8860407844666</v>
      </c>
      <c r="R25" s="147">
        <v>922.4267096474299</v>
      </c>
      <c r="S25" s="147">
        <v>2514.0721876201833</v>
      </c>
    </row>
    <row r="27" spans="1:23" x14ac:dyDescent="0.25">
      <c r="A27" s="145" t="s">
        <v>70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</row>
    <row r="28" spans="1:23" x14ac:dyDescent="0.25">
      <c r="A28" s="139" t="s">
        <v>72</v>
      </c>
      <c r="B28" s="144">
        <v>-1355172.9255804829</v>
      </c>
      <c r="C28" s="144">
        <v>-22222.32104671052</v>
      </c>
      <c r="D28" s="144">
        <v>-884.2543502858141</v>
      </c>
      <c r="E28" s="144">
        <v>-9338.2203911342003</v>
      </c>
      <c r="F28" s="144">
        <v>-84870.44878381434</v>
      </c>
      <c r="G28" s="144">
        <v>-1005.8162930707607</v>
      </c>
      <c r="H28" s="144">
        <v>-255857.08579382603</v>
      </c>
      <c r="I28" s="144">
        <v>-100883.00643741482</v>
      </c>
      <c r="J28" s="144">
        <v>-21045.921513642654</v>
      </c>
      <c r="K28" s="144">
        <v>-1112.4428599080111</v>
      </c>
      <c r="L28" s="144">
        <v>-861.59623345118405</v>
      </c>
      <c r="M28" s="144">
        <v>-1680.1924616647461</v>
      </c>
      <c r="N28" s="144">
        <v>-267.77110055535496</v>
      </c>
      <c r="O28" s="144">
        <v>-830601.02979478636</v>
      </c>
      <c r="P28" s="144">
        <v>-23523.211576980269</v>
      </c>
      <c r="Q28" s="144">
        <v>-296.40245067190489</v>
      </c>
      <c r="R28" s="144">
        <v>-175.08263292783082</v>
      </c>
      <c r="S28" s="144">
        <v>-548.12185963787192</v>
      </c>
    </row>
    <row r="29" spans="1:23" x14ac:dyDescent="0.25">
      <c r="A29" s="139" t="s">
        <v>74</v>
      </c>
      <c r="B29" s="144">
        <v>-1672107.2978670399</v>
      </c>
      <c r="C29" s="144">
        <v>-26117.269770537492</v>
      </c>
      <c r="D29" s="144">
        <v>-1055.8875485245158</v>
      </c>
      <c r="E29" s="144">
        <v>-10330.096590223178</v>
      </c>
      <c r="F29" s="144">
        <v>-101281.48494247458</v>
      </c>
      <c r="G29" s="144">
        <v>-833.25172910853871</v>
      </c>
      <c r="H29" s="144">
        <v>-330548.68051740265</v>
      </c>
      <c r="I29" s="144">
        <v>-128159.57736679666</v>
      </c>
      <c r="J29" s="144">
        <v>-24624.931869547261</v>
      </c>
      <c r="K29" s="144">
        <v>-1310.3440788160719</v>
      </c>
      <c r="L29" s="144">
        <v>-1126.7504251206233</v>
      </c>
      <c r="M29" s="144">
        <v>-3981.1583943217779</v>
      </c>
      <c r="N29" s="144">
        <v>-338.73586012599134</v>
      </c>
      <c r="O29" s="144">
        <v>-1017042.8906175921</v>
      </c>
      <c r="P29" s="144">
        <v>-24264.628050605996</v>
      </c>
      <c r="Q29" s="144">
        <v>-302.15030087294383</v>
      </c>
      <c r="R29" s="144">
        <v>-217.87773902228011</v>
      </c>
      <c r="S29" s="144">
        <v>-571.58206594724982</v>
      </c>
    </row>
    <row r="30" spans="1:23" x14ac:dyDescent="0.25">
      <c r="A30" s="139" t="s">
        <v>76</v>
      </c>
      <c r="B30" s="144">
        <v>-578814.36721006257</v>
      </c>
      <c r="C30" s="144">
        <v>-9113.2636940126758</v>
      </c>
      <c r="D30" s="144">
        <v>-366.35076699739591</v>
      </c>
      <c r="E30" s="144">
        <v>-3429.7902747165376</v>
      </c>
      <c r="F30" s="144">
        <v>-34840.896220714931</v>
      </c>
      <c r="G30" s="144">
        <v>-292.8510995180298</v>
      </c>
      <c r="H30" s="144">
        <v>-114978.90983545352</v>
      </c>
      <c r="I30" s="144">
        <v>-44938.447659159494</v>
      </c>
      <c r="J30" s="144">
        <v>-8649.9404105495323</v>
      </c>
      <c r="K30" s="144">
        <v>-438.69799121944806</v>
      </c>
      <c r="L30" s="144">
        <v>-385.08555049816977</v>
      </c>
      <c r="M30" s="144">
        <v>-1096.6903254809254</v>
      </c>
      <c r="N30" s="144">
        <v>-122.0115964452883</v>
      </c>
      <c r="O30" s="144">
        <v>-352211.72398685501</v>
      </c>
      <c r="P30" s="144">
        <v>-7557.6534720000218</v>
      </c>
      <c r="Q30" s="144">
        <v>-106.47173228773904</v>
      </c>
      <c r="R30" s="144">
        <v>-81.797942267322355</v>
      </c>
      <c r="S30" s="144">
        <v>-203.78465188659968</v>
      </c>
    </row>
    <row r="31" spans="1:23" x14ac:dyDescent="0.25">
      <c r="A31" s="139" t="s">
        <v>78</v>
      </c>
      <c r="B31" s="144">
        <v>6182.3416998108532</v>
      </c>
      <c r="C31" s="144">
        <v>84.830192779868469</v>
      </c>
      <c r="D31" s="144">
        <v>3.4997591515444686</v>
      </c>
      <c r="E31" s="144">
        <v>19.58030868632337</v>
      </c>
      <c r="F31" s="144">
        <v>388.3337335284271</v>
      </c>
      <c r="G31" s="144">
        <v>3.2172003957220325</v>
      </c>
      <c r="H31" s="144">
        <v>1153.9588780015401</v>
      </c>
      <c r="I31" s="144">
        <v>438.75344574842381</v>
      </c>
      <c r="J31" s="144">
        <v>81.392771586864512</v>
      </c>
      <c r="K31" s="144">
        <v>2.786238133748042</v>
      </c>
      <c r="L31" s="144">
        <v>3.7254527222151124</v>
      </c>
      <c r="M31" s="144">
        <v>19.905782844407014</v>
      </c>
      <c r="N31" s="144">
        <v>1.9302663200020211</v>
      </c>
      <c r="O31" s="144">
        <v>3844.4602930243154</v>
      </c>
      <c r="P31" s="144">
        <v>132.32957459815722</v>
      </c>
      <c r="Q31" s="144">
        <v>0.99930563635540115</v>
      </c>
      <c r="R31" s="144">
        <v>1.1087063842875748</v>
      </c>
      <c r="S31" s="144">
        <v>1.5297902686520612</v>
      </c>
    </row>
    <row r="32" spans="1:23" ht="15.75" thickBot="1" x14ac:dyDescent="0.3">
      <c r="A32" s="139" t="s">
        <v>80</v>
      </c>
      <c r="B32" s="144">
        <v>5759.2890000000007</v>
      </c>
      <c r="C32" s="144">
        <v>96.888822799578776</v>
      </c>
      <c r="D32" s="144">
        <v>3.7851083706357582</v>
      </c>
      <c r="E32" s="144">
        <v>0</v>
      </c>
      <c r="F32" s="144">
        <v>339.72822217825569</v>
      </c>
      <c r="G32" s="144">
        <v>2.3165403005591503</v>
      </c>
      <c r="H32" s="144">
        <v>1221.7468868045094</v>
      </c>
      <c r="I32" s="144">
        <v>502.12759417536705</v>
      </c>
      <c r="J32" s="144">
        <v>95.381277578160763</v>
      </c>
      <c r="K32" s="144">
        <v>0</v>
      </c>
      <c r="L32" s="144">
        <v>4.3461730772652691</v>
      </c>
      <c r="M32" s="144">
        <v>6.8842670318266777</v>
      </c>
      <c r="N32" s="144">
        <v>3.0479739511197037</v>
      </c>
      <c r="O32" s="144">
        <v>3439.6828233469396</v>
      </c>
      <c r="P32" s="144">
        <v>40.209046744712666</v>
      </c>
      <c r="Q32" s="144">
        <v>1.0645826410850361</v>
      </c>
      <c r="R32" s="144">
        <v>2.079680999985793</v>
      </c>
      <c r="S32" s="144">
        <v>0</v>
      </c>
    </row>
    <row r="33" spans="1:23" x14ac:dyDescent="0.25">
      <c r="A33" s="150" t="s">
        <v>82</v>
      </c>
      <c r="B33" s="146">
        <v>-3594152.9599577738</v>
      </c>
      <c r="C33" s="146">
        <v>-57271.135495681243</v>
      </c>
      <c r="D33" s="146">
        <v>-2299.2077982855458</v>
      </c>
      <c r="E33" s="146">
        <v>-23078.526947387596</v>
      </c>
      <c r="F33" s="146">
        <v>-220264.76799129715</v>
      </c>
      <c r="G33" s="146">
        <v>-2126.3853810010482</v>
      </c>
      <c r="H33" s="146">
        <v>-699008.97038187622</v>
      </c>
      <c r="I33" s="146">
        <v>-273040.15042344719</v>
      </c>
      <c r="J33" s="146">
        <v>-54144.019744574427</v>
      </c>
      <c r="K33" s="146">
        <v>-2858.6986918097828</v>
      </c>
      <c r="L33" s="146">
        <v>-2365.3605832704966</v>
      </c>
      <c r="M33" s="146">
        <v>-6731.2511315912161</v>
      </c>
      <c r="N33" s="146">
        <v>-723.54031685551274</v>
      </c>
      <c r="O33" s="146">
        <v>-2192571.5012828619</v>
      </c>
      <c r="P33" s="146">
        <v>-55172.954478243424</v>
      </c>
      <c r="Q33" s="146">
        <v>-702.96059555514739</v>
      </c>
      <c r="R33" s="146">
        <v>-471.56992683315997</v>
      </c>
      <c r="S33" s="146">
        <v>-1321.9587872030693</v>
      </c>
    </row>
    <row r="34" spans="1:23" ht="15.75" thickBot="1" x14ac:dyDescent="0.3"/>
    <row r="35" spans="1:23" x14ac:dyDescent="0.25">
      <c r="A35" s="149" t="s">
        <v>85</v>
      </c>
      <c r="B35" s="146">
        <v>3194406.0578087522</v>
      </c>
      <c r="C35" s="146">
        <v>51174.958060418096</v>
      </c>
      <c r="D35" s="146">
        <v>2056.5825221390955</v>
      </c>
      <c r="E35" s="146">
        <v>19581.891479867129</v>
      </c>
      <c r="F35" s="146">
        <v>191284.7861622471</v>
      </c>
      <c r="G35" s="146">
        <v>1578.7863804884269</v>
      </c>
      <c r="H35" s="146">
        <v>641664.19267917133</v>
      </c>
      <c r="I35" s="146">
        <v>250262.51155432223</v>
      </c>
      <c r="J35" s="146">
        <v>48284.069541224897</v>
      </c>
      <c r="K35" s="146">
        <v>2429.8046991969404</v>
      </c>
      <c r="L35" s="146">
        <v>2150.9037952373606</v>
      </c>
      <c r="M35" s="146">
        <v>6069.1169128535375</v>
      </c>
      <c r="N35" s="146">
        <v>659.21587739822451</v>
      </c>
      <c r="O35" s="146">
        <v>1935482.4380665275</v>
      </c>
      <c r="P35" s="146">
        <v>39488.90444919865</v>
      </c>
      <c r="Q35" s="146">
        <v>594.92544522931917</v>
      </c>
      <c r="R35" s="146">
        <v>450.85678281426988</v>
      </c>
      <c r="S35" s="146">
        <v>1192.1134004171142</v>
      </c>
      <c r="T35" s="137"/>
      <c r="U35" s="137"/>
      <c r="V35" s="137"/>
      <c r="W35" s="137"/>
    </row>
    <row r="36" spans="1:23" ht="15.75" thickBot="1" x14ac:dyDescent="0.3">
      <c r="A36" s="139" t="s">
        <v>87</v>
      </c>
      <c r="B36" s="144">
        <v>-1044787.6789180813</v>
      </c>
      <c r="C36" s="144">
        <v>-16718.279724135042</v>
      </c>
      <c r="D36" s="144">
        <v>-675.138630942134</v>
      </c>
      <c r="E36" s="144">
        <v>-6413.5397623592062</v>
      </c>
      <c r="F36" s="144">
        <v>-62690.876798717036</v>
      </c>
      <c r="G36" s="144">
        <v>-521.98925155696543</v>
      </c>
      <c r="H36" s="144">
        <v>-209926.50090404804</v>
      </c>
      <c r="I36" s="144">
        <v>-81479.281539806339</v>
      </c>
      <c r="J36" s="144">
        <v>-15738.328344677166</v>
      </c>
      <c r="K36" s="144">
        <v>-791.98653558933529</v>
      </c>
      <c r="L36" s="144">
        <v>-705.13775030724719</v>
      </c>
      <c r="M36" s="144">
        <v>-1994.8275235605529</v>
      </c>
      <c r="N36" s="144">
        <v>-213.82855265091993</v>
      </c>
      <c r="O36" s="144">
        <v>-633269.2187208957</v>
      </c>
      <c r="P36" s="144">
        <v>-12901.30019932341</v>
      </c>
      <c r="Q36" s="144">
        <v>-196.93414852466952</v>
      </c>
      <c r="R36" s="144">
        <v>-147.35486515376871</v>
      </c>
      <c r="S36" s="144">
        <v>-403.15566583380621</v>
      </c>
      <c r="T36" s="137"/>
      <c r="U36" s="137"/>
      <c r="V36" s="137"/>
      <c r="W36" s="137"/>
    </row>
    <row r="37" spans="1:23" x14ac:dyDescent="0.25">
      <c r="A37" s="149" t="s">
        <v>89</v>
      </c>
      <c r="B37" s="146">
        <v>2149618.3788906699</v>
      </c>
      <c r="C37" s="146">
        <v>34456.678336283061</v>
      </c>
      <c r="D37" s="146">
        <v>1381.4438911969617</v>
      </c>
      <c r="E37" s="146">
        <v>13168.351717507921</v>
      </c>
      <c r="F37" s="146">
        <v>128593.90936353005</v>
      </c>
      <c r="G37" s="146">
        <v>1056.7971289314614</v>
      </c>
      <c r="H37" s="146">
        <v>431737.6917751233</v>
      </c>
      <c r="I37" s="146">
        <v>168783.2300145159</v>
      </c>
      <c r="J37" s="146">
        <v>32545.741196547733</v>
      </c>
      <c r="K37" s="146">
        <v>1637.8181636076051</v>
      </c>
      <c r="L37" s="146">
        <v>1445.7660449301134</v>
      </c>
      <c r="M37" s="146">
        <v>4074.2893892929842</v>
      </c>
      <c r="N37" s="146">
        <v>445.3873247473046</v>
      </c>
      <c r="O37" s="146">
        <v>1302213.2193456315</v>
      </c>
      <c r="P37" s="146">
        <v>26587.604249875239</v>
      </c>
      <c r="Q37" s="146">
        <v>397.99129670464964</v>
      </c>
      <c r="R37" s="146">
        <v>303.50191766050119</v>
      </c>
      <c r="S37" s="146">
        <v>788.95773458330802</v>
      </c>
      <c r="T37" s="137"/>
      <c r="U37" s="137"/>
      <c r="V37" s="137"/>
      <c r="W37" s="137"/>
    </row>
    <row r="39" spans="1:23" x14ac:dyDescent="0.25">
      <c r="A39" s="139" t="s">
        <v>92</v>
      </c>
      <c r="B39" s="144">
        <v>586.73158000000012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  <c r="H39" s="144">
        <v>0</v>
      </c>
      <c r="I39" s="144">
        <v>387.61734000000007</v>
      </c>
      <c r="J39" s="144">
        <v>129.58792</v>
      </c>
      <c r="K39" s="144">
        <v>69.526319999999998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37"/>
      <c r="U39" s="137"/>
      <c r="V39" s="137"/>
      <c r="W39" s="137"/>
    </row>
    <row r="40" spans="1:23" ht="15.75" thickBot="1" x14ac:dyDescent="0.3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</row>
    <row r="41" spans="1:23" ht="15.75" thickBot="1" x14ac:dyDescent="0.3">
      <c r="A41" s="139" t="s">
        <v>94</v>
      </c>
      <c r="B41" s="144">
        <v>-586.73157999999989</v>
      </c>
      <c r="C41" s="144">
        <v>-10.910253232827976</v>
      </c>
      <c r="D41" s="144">
        <v>-0.42650534268636053</v>
      </c>
      <c r="E41" s="144">
        <v>-5.691620527458066</v>
      </c>
      <c r="F41" s="144">
        <v>-32.922027957537182</v>
      </c>
      <c r="G41" s="144">
        <v>-0.26479649860443022</v>
      </c>
      <c r="H41" s="144">
        <v>-127.28281505477065</v>
      </c>
      <c r="I41" s="144">
        <v>-51.38588681576271</v>
      </c>
      <c r="J41" s="144">
        <v>-10.199338904394835</v>
      </c>
      <c r="K41" s="144">
        <v>-0.69184724105093631</v>
      </c>
      <c r="L41" s="144">
        <v>-0.44373017722841884</v>
      </c>
      <c r="M41" s="144">
        <v>-5.8483159381951054E-2</v>
      </c>
      <c r="N41" s="144">
        <v>-4.0802420645011835E-2</v>
      </c>
      <c r="O41" s="144">
        <v>-345.6058966940476</v>
      </c>
      <c r="P41" s="144">
        <v>-0.34390147442246249</v>
      </c>
      <c r="Q41" s="144">
        <v>-0.12341705359558111</v>
      </c>
      <c r="R41" s="144">
        <v>-5.2818280525978444E-2</v>
      </c>
      <c r="S41" s="144">
        <v>-0.28743916505969747</v>
      </c>
      <c r="T41" s="137"/>
      <c r="U41" s="137"/>
      <c r="V41" s="137"/>
      <c r="W41" s="137"/>
    </row>
    <row r="42" spans="1:23" x14ac:dyDescent="0.25">
      <c r="A42" s="140" t="s">
        <v>96</v>
      </c>
      <c r="B42" s="146">
        <v>0</v>
      </c>
      <c r="C42" s="146">
        <v>-10.910253232827976</v>
      </c>
      <c r="D42" s="146">
        <v>-0.42650534268636053</v>
      </c>
      <c r="E42" s="146">
        <v>-5.691620527458066</v>
      </c>
      <c r="F42" s="146">
        <v>-32.922027957537182</v>
      </c>
      <c r="G42" s="146">
        <v>-0.26479649860443022</v>
      </c>
      <c r="H42" s="146">
        <v>-127.28281505477065</v>
      </c>
      <c r="I42" s="146">
        <v>336.23145318423735</v>
      </c>
      <c r="J42" s="146">
        <v>119.38858109560516</v>
      </c>
      <c r="K42" s="146">
        <v>68.834472758949047</v>
      </c>
      <c r="L42" s="146">
        <v>-0.44373017722841884</v>
      </c>
      <c r="M42" s="146">
        <v>-5.8483159381951054E-2</v>
      </c>
      <c r="N42" s="146">
        <v>-4.0802420645011835E-2</v>
      </c>
      <c r="O42" s="146">
        <v>-345.6058966940476</v>
      </c>
      <c r="P42" s="146">
        <v>-0.34390147442246249</v>
      </c>
      <c r="Q42" s="146">
        <v>-0.12341705359558111</v>
      </c>
      <c r="R42" s="146">
        <v>-5.2818280525978444E-2</v>
      </c>
      <c r="S42" s="146">
        <v>-0.28743916505969747</v>
      </c>
      <c r="T42" s="137"/>
      <c r="U42" s="137"/>
      <c r="V42" s="137"/>
      <c r="W42" s="137"/>
    </row>
    <row r="43" spans="1:23" x14ac:dyDescent="0.25">
      <c r="A43" s="139" t="s">
        <v>98</v>
      </c>
      <c r="B43" s="144">
        <v>0</v>
      </c>
      <c r="C43" s="144">
        <v>-6.6924154994762288</v>
      </c>
      <c r="D43" s="144">
        <v>-0.26162096379350142</v>
      </c>
      <c r="E43" s="144">
        <v>-3.4912745490165116</v>
      </c>
      <c r="F43" s="144">
        <v>-20.194571608499849</v>
      </c>
      <c r="G43" s="144">
        <v>-0.1624277781321472</v>
      </c>
      <c r="H43" s="144">
        <v>-78.076050675564019</v>
      </c>
      <c r="I43" s="144">
        <v>206.24641249672865</v>
      </c>
      <c r="J43" s="144">
        <v>73.233679689540949</v>
      </c>
      <c r="K43" s="144">
        <v>42.223483044752186</v>
      </c>
      <c r="L43" s="144">
        <v>-0.27218678176354905</v>
      </c>
      <c r="M43" s="144">
        <v>-3.5873924642595784E-2</v>
      </c>
      <c r="N43" s="144">
        <v>-2.5028452274525822E-2</v>
      </c>
      <c r="O43" s="144">
        <v>-211.99675299801476</v>
      </c>
      <c r="P43" s="144">
        <v>-0.21095125003996362</v>
      </c>
      <c r="Q43" s="144">
        <v>-7.5704769152151394E-2</v>
      </c>
      <c r="R43" s="144">
        <v>-3.2399053597046326E-2</v>
      </c>
      <c r="S43" s="144">
        <v>-0.17631692705480909</v>
      </c>
      <c r="T43" s="137"/>
      <c r="U43" s="137"/>
      <c r="V43" s="137"/>
      <c r="W43" s="137"/>
    </row>
    <row r="44" spans="1:23" ht="15.75" thickBot="1" x14ac:dyDescent="0.3"/>
    <row r="45" spans="1:23" ht="15.75" thickBot="1" x14ac:dyDescent="0.3">
      <c r="A45" s="145" t="s">
        <v>101</v>
      </c>
      <c r="B45" s="147">
        <v>2149618.3788906699</v>
      </c>
      <c r="C45" s="147">
        <v>34449.985920783576</v>
      </c>
      <c r="D45" s="147">
        <v>1381.1822702331683</v>
      </c>
      <c r="E45" s="147">
        <v>13164.860442958905</v>
      </c>
      <c r="F45" s="147">
        <v>128573.71479192155</v>
      </c>
      <c r="G45" s="147">
        <v>1056.6347011533292</v>
      </c>
      <c r="H45" s="147">
        <v>431659.61572444771</v>
      </c>
      <c r="I45" s="147">
        <v>168989.47642701262</v>
      </c>
      <c r="J45" s="147">
        <v>32618.974876237273</v>
      </c>
      <c r="K45" s="147">
        <v>1680.0416466523573</v>
      </c>
      <c r="L45" s="147">
        <v>1445.49385814835</v>
      </c>
      <c r="M45" s="147">
        <v>4074.2535153683416</v>
      </c>
      <c r="N45" s="147">
        <v>445.36229629503009</v>
      </c>
      <c r="O45" s="147">
        <v>1302001.2225926335</v>
      </c>
      <c r="P45" s="147">
        <v>26587.3932986252</v>
      </c>
      <c r="Q45" s="147">
        <v>397.9155919354975</v>
      </c>
      <c r="R45" s="147">
        <v>303.46951860690416</v>
      </c>
      <c r="S45" s="147">
        <v>788.78141765625321</v>
      </c>
      <c r="T45" s="137"/>
      <c r="U45" s="137"/>
      <c r="V45" s="137"/>
      <c r="W45" s="137"/>
    </row>
    <row r="47" spans="1:23" x14ac:dyDescent="0.25">
      <c r="A47" s="145" t="s">
        <v>116</v>
      </c>
      <c r="B47" s="148">
        <v>6.606868336587593E-2</v>
      </c>
      <c r="C47" s="148">
        <v>6.6068683365848244E-2</v>
      </c>
      <c r="D47" s="148">
        <v>6.6068683365926473E-2</v>
      </c>
      <c r="E47" s="148">
        <v>6.6068683365860997E-2</v>
      </c>
      <c r="F47" s="148">
        <v>6.6068683365907377E-2</v>
      </c>
      <c r="G47" s="148">
        <v>6.6068683366053899E-2</v>
      </c>
      <c r="H47" s="148">
        <v>6.6068683365873418E-2</v>
      </c>
      <c r="I47" s="148">
        <v>6.6068683365803613E-2</v>
      </c>
      <c r="J47" s="148">
        <v>6.6068683365823097E-2</v>
      </c>
      <c r="K47" s="148">
        <v>6.606868336587686E-2</v>
      </c>
      <c r="L47" s="148">
        <v>6.6068683365905045E-2</v>
      </c>
      <c r="M47" s="148">
        <v>6.6068683366038328E-2</v>
      </c>
      <c r="N47" s="148">
        <v>6.6068683365802613E-2</v>
      </c>
      <c r="O47" s="148">
        <v>6.606868336588291E-2</v>
      </c>
      <c r="P47" s="148">
        <v>6.6068683365935688E-2</v>
      </c>
      <c r="Q47" s="148">
        <v>6.6068683366058104E-2</v>
      </c>
      <c r="R47" s="148">
        <v>6.6068683365889572E-2</v>
      </c>
      <c r="S47" s="148">
        <v>6.6068683366401426E-2</v>
      </c>
      <c r="T47" s="137"/>
      <c r="U47" s="137"/>
      <c r="V47" s="137"/>
      <c r="W47" s="137"/>
    </row>
    <row r="49" spans="1:23" x14ac:dyDescent="0.25">
      <c r="A49" s="145" t="s">
        <v>533</v>
      </c>
      <c r="B49" s="144">
        <v>0</v>
      </c>
      <c r="C49" s="144">
        <v>0</v>
      </c>
      <c r="D49" s="144">
        <v>0</v>
      </c>
      <c r="E49" s="144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44">
        <v>0</v>
      </c>
      <c r="S49" s="144">
        <v>0</v>
      </c>
      <c r="T49" s="137"/>
      <c r="U49" s="137"/>
      <c r="V49" s="137"/>
      <c r="W49" s="137"/>
    </row>
    <row r="50" spans="1:23" x14ac:dyDescent="0.25">
      <c r="A50" s="139" t="s">
        <v>118</v>
      </c>
      <c r="B50" s="144">
        <v>870238.50592215254</v>
      </c>
      <c r="C50" s="144">
        <v>19028.18616516532</v>
      </c>
      <c r="D50" s="144">
        <v>179.7707476105229</v>
      </c>
      <c r="E50" s="144">
        <v>6359.5779613800642</v>
      </c>
      <c r="F50" s="144">
        <v>30046.378434410333</v>
      </c>
      <c r="G50" s="144">
        <v>-591.22229040392074</v>
      </c>
      <c r="H50" s="144">
        <v>179514.53394479371</v>
      </c>
      <c r="I50" s="144">
        <v>134001.28242940878</v>
      </c>
      <c r="J50" s="144">
        <v>22434.897653147949</v>
      </c>
      <c r="K50" s="144">
        <v>668.06039507719595</v>
      </c>
      <c r="L50" s="144">
        <v>355.46224826801426</v>
      </c>
      <c r="M50" s="144">
        <v>-1944.4132670607903</v>
      </c>
      <c r="N50" s="144">
        <v>355.70113500913095</v>
      </c>
      <c r="O50" s="144">
        <v>479740.65859117889</v>
      </c>
      <c r="P50" s="144">
        <v>2139.8629665274025</v>
      </c>
      <c r="Q50" s="144">
        <v>-231.08061882860957</v>
      </c>
      <c r="R50" s="144">
        <v>99.866844848494509</v>
      </c>
      <c r="S50" s="144">
        <v>-1919.0174183792799</v>
      </c>
      <c r="T50" s="137"/>
      <c r="U50" s="137"/>
      <c r="V50" s="137"/>
      <c r="W50" s="137"/>
    </row>
    <row r="51" spans="1:23" ht="15.75" thickBot="1" x14ac:dyDescent="0.3">
      <c r="A51" s="139" t="s">
        <v>119</v>
      </c>
      <c r="B51" s="144">
        <v>-3884.5502387116849</v>
      </c>
      <c r="C51" s="144">
        <v>1.9112372981326189</v>
      </c>
      <c r="D51" s="144">
        <v>0.12095190723480483</v>
      </c>
      <c r="E51" s="144">
        <v>1.0741350623429753E-3</v>
      </c>
      <c r="F51" s="144">
        <v>-28.680442597409709</v>
      </c>
      <c r="G51" s="144">
        <v>2.0734393167828675</v>
      </c>
      <c r="H51" s="144">
        <v>105.35626560753585</v>
      </c>
      <c r="I51" s="144">
        <v>15.190175938296132</v>
      </c>
      <c r="J51" s="144">
        <v>3.4397345186169259</v>
      </c>
      <c r="K51" s="144">
        <v>5.8956971514300675E-2</v>
      </c>
      <c r="L51" s="144">
        <v>1.7059792166546686E-3</v>
      </c>
      <c r="M51" s="144">
        <v>15.408115711542429</v>
      </c>
      <c r="N51" s="144">
        <v>1.2866473940492142E-2</v>
      </c>
      <c r="O51" s="144">
        <v>-4001.8502937287985</v>
      </c>
      <c r="P51" s="144">
        <v>2.0724333495928442</v>
      </c>
      <c r="Q51" s="144">
        <v>9.8010318583521439E-2</v>
      </c>
      <c r="R51" s="144">
        <v>4.4541215655772251E-2</v>
      </c>
      <c r="S51" s="144">
        <v>0.19098887282369834</v>
      </c>
    </row>
    <row r="52" spans="1:23" ht="15.75" thickBot="1" x14ac:dyDescent="0.3">
      <c r="A52" s="149" t="s">
        <v>120</v>
      </c>
      <c r="B52" s="147">
        <v>866353.95568344078</v>
      </c>
      <c r="C52" s="147">
        <v>19030.097402463452</v>
      </c>
      <c r="D52" s="147">
        <v>179.8916995177577</v>
      </c>
      <c r="E52" s="147">
        <v>6359.5790355151266</v>
      </c>
      <c r="F52" s="147">
        <v>30017.697991812922</v>
      </c>
      <c r="G52" s="147">
        <v>-589.14885108713781</v>
      </c>
      <c r="H52" s="147">
        <v>179619.89021040124</v>
      </c>
      <c r="I52" s="147">
        <v>134016.47260534708</v>
      </c>
      <c r="J52" s="147">
        <v>22438.337387666568</v>
      </c>
      <c r="K52" s="147">
        <v>668.1193520487102</v>
      </c>
      <c r="L52" s="147">
        <v>355.46395424723096</v>
      </c>
      <c r="M52" s="147">
        <v>-1929.0051513492479</v>
      </c>
      <c r="N52" s="147">
        <v>355.7140014830714</v>
      </c>
      <c r="O52" s="147">
        <v>475738.80829745007</v>
      </c>
      <c r="P52" s="147">
        <v>2141.9353998769952</v>
      </c>
      <c r="Q52" s="147">
        <v>-230.98260851002607</v>
      </c>
      <c r="R52" s="147">
        <v>99.911386064150278</v>
      </c>
      <c r="S52" s="147">
        <v>-1918.826429506456</v>
      </c>
    </row>
    <row r="54" spans="1:23" x14ac:dyDescent="0.25">
      <c r="A54" s="145" t="s">
        <v>534</v>
      </c>
      <c r="B54" s="151">
        <v>0.87238028668292</v>
      </c>
      <c r="C54" s="151">
        <v>0.82452021296074485</v>
      </c>
      <c r="D54" s="151">
        <v>0.9587005603382166</v>
      </c>
      <c r="E54" s="151">
        <v>0.850925535426719</v>
      </c>
      <c r="F54" s="151">
        <v>0.92706176525071948</v>
      </c>
      <c r="G54" s="151">
        <v>1.1590071632334531</v>
      </c>
      <c r="H54" s="151">
        <v>0.86602261076048548</v>
      </c>
      <c r="I54" s="151">
        <v>0.74390255899168289</v>
      </c>
      <c r="J54" s="151">
        <v>0.78093570285141078</v>
      </c>
      <c r="K54" s="151">
        <v>0.87366570414138922</v>
      </c>
      <c r="L54" s="151">
        <v>0.92129248324371271</v>
      </c>
      <c r="M54" s="151">
        <v>1.1506991943240583</v>
      </c>
      <c r="N54" s="151">
        <v>0.74275002132603185</v>
      </c>
      <c r="O54" s="151">
        <v>0.88475470154044789</v>
      </c>
      <c r="P54" s="151">
        <v>0.97737277268642297</v>
      </c>
      <c r="Q54" s="151">
        <v>1.1779683279206978</v>
      </c>
      <c r="R54" s="151">
        <v>0.89168636920505207</v>
      </c>
      <c r="S54" s="151">
        <v>1.7632344206165431</v>
      </c>
    </row>
    <row r="55" spans="1:23" x14ac:dyDescent="0.25">
      <c r="A55" s="141" t="s">
        <v>108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</row>
    <row r="56" spans="1:23" x14ac:dyDescent="0.25">
      <c r="A56" s="141" t="s">
        <v>535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</row>
    <row r="57" spans="1:23" x14ac:dyDescent="0.25">
      <c r="A57" s="141" t="s">
        <v>143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</row>
    <row r="58" spans="1:23" x14ac:dyDescent="0.25">
      <c r="A58" s="141" t="s">
        <v>536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</row>
    <row r="59" spans="1:23" x14ac:dyDescent="0.25">
      <c r="A59" s="141" t="s">
        <v>144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</row>
    <row r="60" spans="1:23" x14ac:dyDescent="0.25">
      <c r="A60" s="141" t="s">
        <v>108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</row>
    <row r="61" spans="1:23" x14ac:dyDescent="0.25">
      <c r="A61" s="141" t="s">
        <v>112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</row>
    <row r="62" spans="1:23" x14ac:dyDescent="0.25">
      <c r="A62" s="142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</row>
    <row r="63" spans="1:23" x14ac:dyDescent="0.25">
      <c r="A63" s="142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</row>
    <row r="64" spans="1:23" x14ac:dyDescent="0.25">
      <c r="A64" s="142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</row>
    <row r="65" spans="1:23" x14ac:dyDescent="0.25">
      <c r="A65" s="142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</row>
    <row r="66" spans="1:23" x14ac:dyDescent="0.25">
      <c r="A66" s="142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</row>
    <row r="67" spans="1:23" x14ac:dyDescent="0.25">
      <c r="A67" s="142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</row>
    <row r="68" spans="1:23" x14ac:dyDescent="0.25">
      <c r="A68" s="142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</row>
    <row r="69" spans="1:23" x14ac:dyDescent="0.25">
      <c r="A69" s="142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</row>
    <row r="70" spans="1:23" x14ac:dyDescent="0.25">
      <c r="A70" s="142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</row>
    <row r="71" spans="1:23" x14ac:dyDescent="0.25">
      <c r="A71" s="142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</row>
    <row r="72" spans="1:23" ht="15.75" thickBot="1" x14ac:dyDescent="0.3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6.710937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8" width="14.140625" bestFit="1" customWidth="1"/>
    <col min="9" max="9" width="13.425781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4257812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x14ac:dyDescent="0.25">
      <c r="A1" s="47" t="s">
        <v>553</v>
      </c>
    </row>
    <row r="2" spans="1:19" x14ac:dyDescent="0.25">
      <c r="A2" s="47" t="s">
        <v>544</v>
      </c>
    </row>
    <row r="3" spans="1:19" ht="15.75" thickBot="1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x14ac:dyDescent="0.25">
      <c r="A4" s="186" t="s">
        <v>256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19" x14ac:dyDescent="0.25">
      <c r="A5" s="186" t="s">
        <v>257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19" ht="15.75" thickBot="1" x14ac:dyDescent="0.3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</row>
    <row r="7" spans="1:19" ht="15.75" thickBot="1" x14ac:dyDescent="0.3">
      <c r="A7" s="187" t="s">
        <v>258</v>
      </c>
      <c r="B7" s="187" t="s">
        <v>202</v>
      </c>
      <c r="C7" s="187" t="s">
        <v>18</v>
      </c>
      <c r="D7" s="187" t="s">
        <v>19</v>
      </c>
      <c r="E7" s="187" t="s">
        <v>20</v>
      </c>
      <c r="F7" s="187" t="s">
        <v>21</v>
      </c>
      <c r="G7" s="187" t="s">
        <v>22</v>
      </c>
      <c r="H7" s="187" t="s">
        <v>23</v>
      </c>
      <c r="I7" s="187" t="s">
        <v>24</v>
      </c>
      <c r="J7" s="187" t="s">
        <v>25</v>
      </c>
      <c r="K7" s="187" t="s">
        <v>26</v>
      </c>
      <c r="L7" s="187" t="s">
        <v>27</v>
      </c>
      <c r="M7" s="187" t="s">
        <v>28</v>
      </c>
      <c r="N7" s="187" t="s">
        <v>29</v>
      </c>
      <c r="O7" s="187" t="s">
        <v>30</v>
      </c>
      <c r="P7" s="187" t="s">
        <v>31</v>
      </c>
      <c r="Q7" s="187" t="s">
        <v>32</v>
      </c>
      <c r="R7" s="187" t="s">
        <v>33</v>
      </c>
      <c r="S7" s="187" t="s">
        <v>34</v>
      </c>
    </row>
    <row r="8" spans="1:19" x14ac:dyDescent="0.25">
      <c r="A8" s="188" t="s">
        <v>259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1:19" x14ac:dyDescent="0.25">
      <c r="A9" s="190" t="s">
        <v>260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1:19" x14ac:dyDescent="0.25">
      <c r="A10" s="191" t="s">
        <v>260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</row>
    <row r="11" spans="1:19" x14ac:dyDescent="0.25">
      <c r="A11" s="192" t="s">
        <v>261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</row>
    <row r="12" spans="1:19" x14ac:dyDescent="0.25">
      <c r="A12" s="193" t="s">
        <v>262</v>
      </c>
      <c r="B12" s="189">
        <v>940645365.12827504</v>
      </c>
      <c r="C12" s="189">
        <v>15397071.989772346</v>
      </c>
      <c r="D12" s="189">
        <v>615557.28778637224</v>
      </c>
      <c r="E12" s="189">
        <v>6630186.6684997184</v>
      </c>
      <c r="F12" s="189">
        <v>59323887.518556938</v>
      </c>
      <c r="G12" s="189">
        <v>719079.46194494935</v>
      </c>
      <c r="H12" s="189">
        <v>176115416.37113774</v>
      </c>
      <c r="I12" s="189">
        <v>69192624.55595699</v>
      </c>
      <c r="J12" s="189">
        <v>14550348.426444847</v>
      </c>
      <c r="K12" s="189">
        <v>788654.5397686545</v>
      </c>
      <c r="L12" s="189">
        <v>602706.41022691911</v>
      </c>
      <c r="M12" s="189">
        <v>1264402.720590509</v>
      </c>
      <c r="N12" s="189">
        <v>188227.66020966999</v>
      </c>
      <c r="O12" s="189">
        <v>577175454.34150958</v>
      </c>
      <c r="P12" s="189">
        <v>17366153.126393728</v>
      </c>
      <c r="Q12" s="189">
        <v>207114.02749634854</v>
      </c>
      <c r="R12" s="189">
        <v>117151.03243215896</v>
      </c>
      <c r="S12" s="189">
        <v>391328.9895476583</v>
      </c>
    </row>
    <row r="13" spans="1:19" x14ac:dyDescent="0.25">
      <c r="A13" s="192" t="s">
        <v>263</v>
      </c>
      <c r="B13" s="189">
        <v>940645365.12827504</v>
      </c>
      <c r="C13" s="189">
        <v>15397071.989772346</v>
      </c>
      <c r="D13" s="189">
        <v>615557.28778637224</v>
      </c>
      <c r="E13" s="189">
        <v>6630186.6684997184</v>
      </c>
      <c r="F13" s="189">
        <v>59323887.518556938</v>
      </c>
      <c r="G13" s="189">
        <v>719079.46194494935</v>
      </c>
      <c r="H13" s="189">
        <v>176115416.37113774</v>
      </c>
      <c r="I13" s="189">
        <v>69192624.55595699</v>
      </c>
      <c r="J13" s="189">
        <v>14550348.426444847</v>
      </c>
      <c r="K13" s="189">
        <v>788654.5397686545</v>
      </c>
      <c r="L13" s="189">
        <v>602706.41022691911</v>
      </c>
      <c r="M13" s="189">
        <v>1264402.720590509</v>
      </c>
      <c r="N13" s="189">
        <v>188227.66020966999</v>
      </c>
      <c r="O13" s="189">
        <v>577175454.34150958</v>
      </c>
      <c r="P13" s="189">
        <v>17366153.126393728</v>
      </c>
      <c r="Q13" s="189">
        <v>207114.02749634854</v>
      </c>
      <c r="R13" s="189">
        <v>117151.03243215896</v>
      </c>
      <c r="S13" s="189">
        <v>391328.9895476583</v>
      </c>
    </row>
    <row r="15" spans="1:19" x14ac:dyDescent="0.25">
      <c r="A15" s="192" t="s">
        <v>264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</row>
    <row r="16" spans="1:19" x14ac:dyDescent="0.25">
      <c r="A16" s="193" t="s">
        <v>265</v>
      </c>
      <c r="B16" s="189">
        <v>2204716367.4317164</v>
      </c>
      <c r="C16" s="189">
        <v>37900382.496524461</v>
      </c>
      <c r="D16" s="189">
        <v>1478814.6598142581</v>
      </c>
      <c r="E16" s="189">
        <v>19168815.10764648</v>
      </c>
      <c r="F16" s="189">
        <v>131679660.57615513</v>
      </c>
      <c r="G16" s="189">
        <v>890631.69463791256</v>
      </c>
      <c r="H16" s="189">
        <v>472343012.29454464</v>
      </c>
      <c r="I16" s="189">
        <v>182952614.74198228</v>
      </c>
      <c r="J16" s="189">
        <v>35235678.120802499</v>
      </c>
      <c r="K16" s="189">
        <v>2366907.2238460844</v>
      </c>
      <c r="L16" s="189">
        <v>1567886.5875686237</v>
      </c>
      <c r="M16" s="189">
        <v>0</v>
      </c>
      <c r="N16" s="189">
        <v>92956.70425387779</v>
      </c>
      <c r="O16" s="189">
        <v>1317631658.110235</v>
      </c>
      <c r="P16" s="189">
        <v>0</v>
      </c>
      <c r="Q16" s="189">
        <v>414226.68559501803</v>
      </c>
      <c r="R16" s="189">
        <v>185963.83638722013</v>
      </c>
      <c r="S16" s="189">
        <v>807158.59172315011</v>
      </c>
    </row>
    <row r="17" spans="1:19" x14ac:dyDescent="0.25">
      <c r="A17" s="193" t="s">
        <v>266</v>
      </c>
      <c r="B17" s="189">
        <v>102077638.51835722</v>
      </c>
      <c r="C17" s="189">
        <v>1754775.1725971249</v>
      </c>
      <c r="D17" s="189">
        <v>68468.629575247396</v>
      </c>
      <c r="E17" s="189">
        <v>887509.79866990261</v>
      </c>
      <c r="F17" s="189">
        <v>6096724.7266236125</v>
      </c>
      <c r="G17" s="189">
        <v>41235.952851452887</v>
      </c>
      <c r="H17" s="189">
        <v>21869325.223834172</v>
      </c>
      <c r="I17" s="189">
        <v>8470645.5440231338</v>
      </c>
      <c r="J17" s="189">
        <v>1631400.2414534455</v>
      </c>
      <c r="K17" s="189">
        <v>109587.02151955244</v>
      </c>
      <c r="L17" s="189">
        <v>72592.630366349142</v>
      </c>
      <c r="M17" s="189">
        <v>0</v>
      </c>
      <c r="N17" s="189">
        <v>4303.8646579916849</v>
      </c>
      <c r="O17" s="189">
        <v>61005909.91375488</v>
      </c>
      <c r="P17" s="189">
        <v>0</v>
      </c>
      <c r="Q17" s="189">
        <v>19178.55852182992</v>
      </c>
      <c r="R17" s="189">
        <v>8610.0641101216424</v>
      </c>
      <c r="S17" s="189">
        <v>37371.175798400662</v>
      </c>
    </row>
    <row r="18" spans="1:19" x14ac:dyDescent="0.25">
      <c r="A18" s="192" t="s">
        <v>267</v>
      </c>
      <c r="B18" s="189">
        <v>2306794005.9500737</v>
      </c>
      <c r="C18" s="189">
        <v>39655157.669121586</v>
      </c>
      <c r="D18" s="189">
        <v>1547283.2893895055</v>
      </c>
      <c r="E18" s="189">
        <v>20056324.906316385</v>
      </c>
      <c r="F18" s="189">
        <v>137776385.30277875</v>
      </c>
      <c r="G18" s="189">
        <v>931867.64748936542</v>
      </c>
      <c r="H18" s="189">
        <v>494212337.51837879</v>
      </c>
      <c r="I18" s="189">
        <v>191423260.28600541</v>
      </c>
      <c r="J18" s="189">
        <v>36867078.362255946</v>
      </c>
      <c r="K18" s="189">
        <v>2476494.2453656369</v>
      </c>
      <c r="L18" s="189">
        <v>1640479.2179349728</v>
      </c>
      <c r="M18" s="189">
        <v>0</v>
      </c>
      <c r="N18" s="189">
        <v>97260.568911869472</v>
      </c>
      <c r="O18" s="189">
        <v>1378637568.0239899</v>
      </c>
      <c r="P18" s="189">
        <v>0</v>
      </c>
      <c r="Q18" s="189">
        <v>433405.24411684793</v>
      </c>
      <c r="R18" s="189">
        <v>194573.90049734176</v>
      </c>
      <c r="S18" s="189">
        <v>844529.76752155076</v>
      </c>
    </row>
    <row r="20" spans="1:19" x14ac:dyDescent="0.25">
      <c r="A20" s="192" t="s">
        <v>268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</row>
    <row r="21" spans="1:19" x14ac:dyDescent="0.25">
      <c r="A21" s="193" t="s">
        <v>269</v>
      </c>
      <c r="B21" s="189">
        <v>3524167798.8013101</v>
      </c>
      <c r="C21" s="189">
        <v>60582535.481467597</v>
      </c>
      <c r="D21" s="189">
        <v>2363837.3994491305</v>
      </c>
      <c r="E21" s="189">
        <v>30640730.908274554</v>
      </c>
      <c r="F21" s="189">
        <v>210485678.07393709</v>
      </c>
      <c r="G21" s="189">
        <v>1423645.955189737</v>
      </c>
      <c r="H21" s="189">
        <v>755025026.57807362</v>
      </c>
      <c r="I21" s="189">
        <v>292443836.81483465</v>
      </c>
      <c r="J21" s="189">
        <v>56323091.730349734</v>
      </c>
      <c r="K21" s="189">
        <v>3783424.6364966584</v>
      </c>
      <c r="L21" s="189">
        <v>2506215.9948122888</v>
      </c>
      <c r="M21" s="189">
        <v>0</v>
      </c>
      <c r="N21" s="189">
        <v>148588.28493926852</v>
      </c>
      <c r="O21" s="189">
        <v>2106191584.9078422</v>
      </c>
      <c r="P21" s="189">
        <v>0</v>
      </c>
      <c r="Q21" s="189">
        <v>662127.95820021478</v>
      </c>
      <c r="R21" s="189">
        <v>297257.17721270304</v>
      </c>
      <c r="S21" s="189">
        <v>1290216.9002311088</v>
      </c>
    </row>
    <row r="22" spans="1:19" x14ac:dyDescent="0.25">
      <c r="A22" s="193" t="s">
        <v>270</v>
      </c>
      <c r="B22" s="189">
        <v>1495786831.0266383</v>
      </c>
      <c r="C22" s="189">
        <v>25713463.131410975</v>
      </c>
      <c r="D22" s="189">
        <v>1003299.8014416081</v>
      </c>
      <c r="E22" s="189">
        <v>13005056.626763623</v>
      </c>
      <c r="F22" s="189">
        <v>89337887.228240341</v>
      </c>
      <c r="G22" s="189">
        <v>604247.86599022138</v>
      </c>
      <c r="H22" s="189">
        <v>320460476.43791324</v>
      </c>
      <c r="I22" s="189">
        <v>124123953.48238494</v>
      </c>
      <c r="J22" s="189">
        <v>23905598.059666134</v>
      </c>
      <c r="K22" s="189">
        <v>1605824.9977138808</v>
      </c>
      <c r="L22" s="189">
        <v>1063730.5300909989</v>
      </c>
      <c r="M22" s="189">
        <v>0</v>
      </c>
      <c r="N22" s="189">
        <v>63066.349999732854</v>
      </c>
      <c r="O22" s="189">
        <v>893945412.41646791</v>
      </c>
      <c r="P22" s="189">
        <v>0</v>
      </c>
      <c r="Q22" s="189">
        <v>281031.53336436115</v>
      </c>
      <c r="R22" s="189">
        <v>126166.91272593426</v>
      </c>
      <c r="S22" s="189">
        <v>547615.652464143</v>
      </c>
    </row>
    <row r="23" spans="1:19" x14ac:dyDescent="0.25">
      <c r="A23" s="193" t="s">
        <v>271</v>
      </c>
      <c r="B23" s="189">
        <v>507298749.99974179</v>
      </c>
      <c r="C23" s="189">
        <v>8720766.5117469747</v>
      </c>
      <c r="D23" s="189">
        <v>340270.9026372307</v>
      </c>
      <c r="E23" s="189">
        <v>4410687.9627392264</v>
      </c>
      <c r="F23" s="189">
        <v>30299102.50473192</v>
      </c>
      <c r="G23" s="189">
        <v>204931.73274995349</v>
      </c>
      <c r="H23" s="189">
        <v>108684737.52352481</v>
      </c>
      <c r="I23" s="189">
        <v>42096858.416263595</v>
      </c>
      <c r="J23" s="189">
        <v>8107625.8742974</v>
      </c>
      <c r="K23" s="189">
        <v>544618.38890469715</v>
      </c>
      <c r="L23" s="189">
        <v>360766.09116912086</v>
      </c>
      <c r="M23" s="189">
        <v>0</v>
      </c>
      <c r="N23" s="189">
        <v>21389.064175643176</v>
      </c>
      <c r="O23" s="189">
        <v>303183168.13607621</v>
      </c>
      <c r="P23" s="189">
        <v>0</v>
      </c>
      <c r="Q23" s="189">
        <v>95312.341724789658</v>
      </c>
      <c r="R23" s="189">
        <v>42789.731657995282</v>
      </c>
      <c r="S23" s="189">
        <v>185724.81734224161</v>
      </c>
    </row>
    <row r="24" spans="1:19" x14ac:dyDescent="0.25">
      <c r="A24" s="193" t="s">
        <v>272</v>
      </c>
      <c r="B24" s="189">
        <v>1819082895.7120938</v>
      </c>
      <c r="C24" s="189">
        <v>31271114.306955844</v>
      </c>
      <c r="D24" s="189">
        <v>1220150.8063960664</v>
      </c>
      <c r="E24" s="189">
        <v>15815940.86590245</v>
      </c>
      <c r="F24" s="189">
        <v>108647181.01870613</v>
      </c>
      <c r="G24" s="189">
        <v>734848.66626277321</v>
      </c>
      <c r="H24" s="189">
        <v>389724096.60797107</v>
      </c>
      <c r="I24" s="189">
        <v>150951830.86549646</v>
      </c>
      <c r="J24" s="189">
        <v>29072501.268285632</v>
      </c>
      <c r="K24" s="189">
        <v>1952904.4689097221</v>
      </c>
      <c r="L24" s="189">
        <v>1293642.8993743658</v>
      </c>
      <c r="M24" s="189">
        <v>0</v>
      </c>
      <c r="N24" s="189">
        <v>76697.371710891457</v>
      </c>
      <c r="O24" s="189">
        <v>1087160801.0554349</v>
      </c>
      <c r="P24" s="189">
        <v>0</v>
      </c>
      <c r="Q24" s="189">
        <v>341773.06879214512</v>
      </c>
      <c r="R24" s="189">
        <v>153436.35081144812</v>
      </c>
      <c r="S24" s="189">
        <v>665976.09108379728</v>
      </c>
    </row>
    <row r="25" spans="1:19" x14ac:dyDescent="0.25">
      <c r="A25" s="192" t="s">
        <v>273</v>
      </c>
      <c r="B25" s="189">
        <v>7346336275.5397835</v>
      </c>
      <c r="C25" s="189">
        <v>126287879.43158139</v>
      </c>
      <c r="D25" s="189">
        <v>4927558.9099240359</v>
      </c>
      <c r="E25" s="189">
        <v>63872416.363679856</v>
      </c>
      <c r="F25" s="189">
        <v>438769848.82561547</v>
      </c>
      <c r="G25" s="189">
        <v>2967674.2201926853</v>
      </c>
      <c r="H25" s="189">
        <v>1573894337.1474829</v>
      </c>
      <c r="I25" s="189">
        <v>609616479.57897961</v>
      </c>
      <c r="J25" s="189">
        <v>117408816.9325989</v>
      </c>
      <c r="K25" s="189">
        <v>7886772.4920249581</v>
      </c>
      <c r="L25" s="189">
        <v>5224355.5154467747</v>
      </c>
      <c r="M25" s="189">
        <v>0</v>
      </c>
      <c r="N25" s="189">
        <v>309741.07082553604</v>
      </c>
      <c r="O25" s="189">
        <v>4390480966.5158215</v>
      </c>
      <c r="P25" s="189">
        <v>0</v>
      </c>
      <c r="Q25" s="189">
        <v>1380244.9020815108</v>
      </c>
      <c r="R25" s="189">
        <v>619650.17240808066</v>
      </c>
      <c r="S25" s="189">
        <v>2689533.4611212905</v>
      </c>
    </row>
    <row r="27" spans="1:19" x14ac:dyDescent="0.25">
      <c r="A27" s="192" t="s">
        <v>274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</row>
    <row r="28" spans="1:19" x14ac:dyDescent="0.25">
      <c r="A28" s="193" t="s">
        <v>275</v>
      </c>
      <c r="B28" s="189">
        <v>11011694372.442554</v>
      </c>
      <c r="C28" s="189">
        <v>189297559.910878</v>
      </c>
      <c r="D28" s="189">
        <v>7386099.7758781156</v>
      </c>
      <c r="E28" s="189">
        <v>95740720.468797475</v>
      </c>
      <c r="F28" s="189">
        <v>657688308.00704002</v>
      </c>
      <c r="G28" s="189">
        <v>4448356.3349184534</v>
      </c>
      <c r="H28" s="189">
        <v>2359168266.3495688</v>
      </c>
      <c r="I28" s="189">
        <v>913776623.57756007</v>
      </c>
      <c r="J28" s="189">
        <v>175988405.67597646</v>
      </c>
      <c r="K28" s="189">
        <v>11821774.148336923</v>
      </c>
      <c r="L28" s="189">
        <v>7830979.1535995854</v>
      </c>
      <c r="M28" s="189">
        <v>0</v>
      </c>
      <c r="N28" s="189">
        <v>464282.31414893584</v>
      </c>
      <c r="O28" s="189">
        <v>6581053839.3501549</v>
      </c>
      <c r="P28" s="189">
        <v>0</v>
      </c>
      <c r="Q28" s="189">
        <v>2068899.9864393952</v>
      </c>
      <c r="R28" s="189">
        <v>928816.49579643842</v>
      </c>
      <c r="S28" s="189">
        <v>4031440.8934607548</v>
      </c>
    </row>
    <row r="29" spans="1:19" x14ac:dyDescent="0.25">
      <c r="A29" s="192" t="s">
        <v>276</v>
      </c>
      <c r="B29" s="189">
        <v>11011694372.442554</v>
      </c>
      <c r="C29" s="189">
        <v>189297559.910878</v>
      </c>
      <c r="D29" s="189">
        <v>7386099.7758781156</v>
      </c>
      <c r="E29" s="189">
        <v>95740720.468797475</v>
      </c>
      <c r="F29" s="189">
        <v>657688308.00704002</v>
      </c>
      <c r="G29" s="189">
        <v>4448356.3349184534</v>
      </c>
      <c r="H29" s="189">
        <v>2359168266.3495688</v>
      </c>
      <c r="I29" s="189">
        <v>913776623.57756007</v>
      </c>
      <c r="J29" s="189">
        <v>175988405.67597646</v>
      </c>
      <c r="K29" s="189">
        <v>11821774.148336923</v>
      </c>
      <c r="L29" s="189">
        <v>7830979.1535995854</v>
      </c>
      <c r="M29" s="189">
        <v>0</v>
      </c>
      <c r="N29" s="189">
        <v>464282.31414893584</v>
      </c>
      <c r="O29" s="189">
        <v>6581053839.3501549</v>
      </c>
      <c r="P29" s="189">
        <v>0</v>
      </c>
      <c r="Q29" s="189">
        <v>2068899.9864393952</v>
      </c>
      <c r="R29" s="189">
        <v>928816.49579643842</v>
      </c>
      <c r="S29" s="189">
        <v>4031440.8934607548</v>
      </c>
    </row>
    <row r="31" spans="1:19" x14ac:dyDescent="0.25">
      <c r="A31" s="192" t="s">
        <v>277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</row>
    <row r="32" spans="1:19" x14ac:dyDescent="0.25">
      <c r="A32" s="193" t="s">
        <v>278</v>
      </c>
      <c r="B32" s="189">
        <v>4436534563.313921</v>
      </c>
      <c r="C32" s="189">
        <v>82303679.939356446</v>
      </c>
      <c r="D32" s="189">
        <v>3217428.4563131947</v>
      </c>
      <c r="E32" s="189">
        <v>47591822.143362299</v>
      </c>
      <c r="F32" s="189">
        <v>248353910.22994122</v>
      </c>
      <c r="G32" s="189">
        <v>1997545.4102775448</v>
      </c>
      <c r="H32" s="189">
        <v>960183402.57467782</v>
      </c>
      <c r="I32" s="189">
        <v>387639726.74429798</v>
      </c>
      <c r="J32" s="189">
        <v>76940755.348787829</v>
      </c>
      <c r="K32" s="189">
        <v>7136241.198892666</v>
      </c>
      <c r="L32" s="189">
        <v>3347367.4447953599</v>
      </c>
      <c r="M32" s="189">
        <v>441179.42351067008</v>
      </c>
      <c r="N32" s="189">
        <v>307801.23044381337</v>
      </c>
      <c r="O32" s="189">
        <v>2607147286.102747</v>
      </c>
      <c r="P32" s="189">
        <v>2594289.6354022156</v>
      </c>
      <c r="Q32" s="189">
        <v>931021.25692422653</v>
      </c>
      <c r="R32" s="189">
        <v>398445.27552093123</v>
      </c>
      <c r="S32" s="189">
        <v>6002660.8986678403</v>
      </c>
    </row>
    <row r="33" spans="1:19" x14ac:dyDescent="0.25">
      <c r="A33" s="193" t="s">
        <v>279</v>
      </c>
      <c r="B33" s="189">
        <v>405726741.18395555</v>
      </c>
      <c r="C33" s="189">
        <v>6974683.4137459882</v>
      </c>
      <c r="D33" s="189">
        <v>272141.42445018224</v>
      </c>
      <c r="E33" s="189">
        <v>3527574.3405683478</v>
      </c>
      <c r="F33" s="189">
        <v>24232577.194502771</v>
      </c>
      <c r="G33" s="189">
        <v>163900.03739189627</v>
      </c>
      <c r="H33" s="189">
        <v>86923739.457027525</v>
      </c>
      <c r="I33" s="189">
        <v>33668171.229126215</v>
      </c>
      <c r="J33" s="189">
        <v>6484306.5840770882</v>
      </c>
      <c r="K33" s="189">
        <v>435574.19394246757</v>
      </c>
      <c r="L33" s="189">
        <v>288533.03994893678</v>
      </c>
      <c r="M33" s="189">
        <v>0</v>
      </c>
      <c r="N33" s="189">
        <v>17106.518210349645</v>
      </c>
      <c r="O33" s="189">
        <v>242479443.89719093</v>
      </c>
      <c r="P33" s="189">
        <v>0</v>
      </c>
      <c r="Q33" s="189">
        <v>76228.781960590568</v>
      </c>
      <c r="R33" s="189">
        <v>34222.316498400985</v>
      </c>
      <c r="S33" s="189">
        <v>148538.7553138884</v>
      </c>
    </row>
    <row r="34" spans="1:19" x14ac:dyDescent="0.25">
      <c r="A34" s="193" t="s">
        <v>280</v>
      </c>
      <c r="B34" s="189">
        <v>67190338.013283014</v>
      </c>
      <c r="C34" s="189">
        <v>1246471.0904295794</v>
      </c>
      <c r="D34" s="189">
        <v>48727.244751083541</v>
      </c>
      <c r="E34" s="189">
        <v>720767.65566591104</v>
      </c>
      <c r="F34" s="189">
        <v>3761265.225623705</v>
      </c>
      <c r="G34" s="189">
        <v>30252.384918461303</v>
      </c>
      <c r="H34" s="189">
        <v>14541765.978161693</v>
      </c>
      <c r="I34" s="189">
        <v>5870718.2138734329</v>
      </c>
      <c r="J34" s="189">
        <v>1165250.779658261</v>
      </c>
      <c r="K34" s="189">
        <v>108076.79991109014</v>
      </c>
      <c r="L34" s="189">
        <v>50695.142089112916</v>
      </c>
      <c r="M34" s="189">
        <v>6681.5651196110803</v>
      </c>
      <c r="N34" s="189">
        <v>4661.5817862525864</v>
      </c>
      <c r="O34" s="189">
        <v>39484670.952908799</v>
      </c>
      <c r="P34" s="189">
        <v>39289.944667269279</v>
      </c>
      <c r="Q34" s="189">
        <v>14100.111710515728</v>
      </c>
      <c r="R34" s="189">
        <v>6034.3658682216246</v>
      </c>
      <c r="S34" s="189">
        <v>90908.976140004263</v>
      </c>
    </row>
    <row r="35" spans="1:19" x14ac:dyDescent="0.25">
      <c r="A35" s="193" t="s">
        <v>281</v>
      </c>
      <c r="B35" s="189">
        <v>135930.22190176736</v>
      </c>
      <c r="C35" s="189">
        <v>2521.6883398136065</v>
      </c>
      <c r="D35" s="189">
        <v>98.578238888560136</v>
      </c>
      <c r="E35" s="189">
        <v>1458.1576796788138</v>
      </c>
      <c r="F35" s="189">
        <v>7609.2728786296229</v>
      </c>
      <c r="G35" s="189">
        <v>61.202451373457492</v>
      </c>
      <c r="H35" s="189">
        <v>29418.894661079376</v>
      </c>
      <c r="I35" s="189">
        <v>11876.827132151102</v>
      </c>
      <c r="J35" s="189">
        <v>2357.3746126837736</v>
      </c>
      <c r="K35" s="189">
        <v>218.64607068122086</v>
      </c>
      <c r="L35" s="189">
        <v>102.55941728039005</v>
      </c>
      <c r="M35" s="189">
        <v>13.517220722721973</v>
      </c>
      <c r="N35" s="189">
        <v>9.4306691312266278</v>
      </c>
      <c r="O35" s="189">
        <v>79879.938738901954</v>
      </c>
      <c r="P35" s="189">
        <v>79.485995383357988</v>
      </c>
      <c r="Q35" s="189">
        <v>28.525400679949083</v>
      </c>
      <c r="R35" s="189">
        <v>12.207896488653756</v>
      </c>
      <c r="S35" s="189">
        <v>183.91449819958217</v>
      </c>
    </row>
    <row r="36" spans="1:19" x14ac:dyDescent="0.25">
      <c r="A36" s="192" t="s">
        <v>282</v>
      </c>
      <c r="B36" s="189">
        <v>4909587572.7330608</v>
      </c>
      <c r="C36" s="189">
        <v>90527356.131871819</v>
      </c>
      <c r="D36" s="189">
        <v>3538395.7037533494</v>
      </c>
      <c r="E36" s="189">
        <v>51841622.297276236</v>
      </c>
      <c r="F36" s="189">
        <v>276355361.92294633</v>
      </c>
      <c r="G36" s="189">
        <v>2191759.0350392754</v>
      </c>
      <c r="H36" s="189">
        <v>1061678326.9045281</v>
      </c>
      <c r="I36" s="189">
        <v>427190493.01442981</v>
      </c>
      <c r="J36" s="189">
        <v>84592670.087135866</v>
      </c>
      <c r="K36" s="189">
        <v>7680110.8388169054</v>
      </c>
      <c r="L36" s="189">
        <v>3686698.1862506899</v>
      </c>
      <c r="M36" s="189">
        <v>447874.50585100392</v>
      </c>
      <c r="N36" s="189">
        <v>329578.76110954682</v>
      </c>
      <c r="O36" s="189">
        <v>2889191280.8915858</v>
      </c>
      <c r="P36" s="189">
        <v>2633659.0660648686</v>
      </c>
      <c r="Q36" s="189">
        <v>1021378.6759960128</v>
      </c>
      <c r="R36" s="189">
        <v>438714.1657840425</v>
      </c>
      <c r="S36" s="189">
        <v>6242292.5446199328</v>
      </c>
    </row>
    <row r="38" spans="1:19" x14ac:dyDescent="0.25">
      <c r="A38" s="192" t="s">
        <v>283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</row>
    <row r="39" spans="1:19" x14ac:dyDescent="0.25">
      <c r="A39" s="193" t="s">
        <v>284</v>
      </c>
      <c r="B39" s="189">
        <v>91271640.190000042</v>
      </c>
      <c r="C39" s="189">
        <v>1535467.6198738811</v>
      </c>
      <c r="D39" s="189">
        <v>59985.364388698705</v>
      </c>
      <c r="E39" s="189">
        <v>0</v>
      </c>
      <c r="F39" s="189">
        <v>5383920.143101369</v>
      </c>
      <c r="G39" s="189">
        <v>36711.89843021756</v>
      </c>
      <c r="H39" s="189">
        <v>19361911.210858472</v>
      </c>
      <c r="I39" s="189">
        <v>7957581.0668720491</v>
      </c>
      <c r="J39" s="189">
        <v>1511576.4546589702</v>
      </c>
      <c r="K39" s="189">
        <v>0</v>
      </c>
      <c r="L39" s="189">
        <v>68876.964728045568</v>
      </c>
      <c r="M39" s="189">
        <v>109099.98499828085</v>
      </c>
      <c r="N39" s="189">
        <v>48303.459294209802</v>
      </c>
      <c r="O39" s="189">
        <v>54511154.592215337</v>
      </c>
      <c r="P39" s="189">
        <v>637221.99856029206</v>
      </c>
      <c r="Q39" s="189">
        <v>16871.215139513464</v>
      </c>
      <c r="R39" s="189">
        <v>32958.216880709188</v>
      </c>
      <c r="S39" s="189">
        <v>0</v>
      </c>
    </row>
    <row r="40" spans="1:19" x14ac:dyDescent="0.25">
      <c r="A40" s="193" t="s">
        <v>285</v>
      </c>
      <c r="B40" s="189">
        <v>196192614.32084107</v>
      </c>
      <c r="C40" s="189">
        <v>3300558.70499259</v>
      </c>
      <c r="D40" s="189">
        <v>128941.31666647192</v>
      </c>
      <c r="E40" s="189">
        <v>0</v>
      </c>
      <c r="F40" s="189">
        <v>11572985.496599235</v>
      </c>
      <c r="G40" s="189">
        <v>78913.924574072691</v>
      </c>
      <c r="H40" s="189">
        <v>41619324.149304777</v>
      </c>
      <c r="I40" s="189">
        <v>17105188.752274729</v>
      </c>
      <c r="J40" s="189">
        <v>3249203.5397635326</v>
      </c>
      <c r="K40" s="189">
        <v>0</v>
      </c>
      <c r="L40" s="189">
        <v>148054.22306807799</v>
      </c>
      <c r="M40" s="189">
        <v>234515.4665197132</v>
      </c>
      <c r="N40" s="189">
        <v>103830.52106813843</v>
      </c>
      <c r="O40" s="189">
        <v>117174249.38163854</v>
      </c>
      <c r="P40" s="189">
        <v>1369738.1743118083</v>
      </c>
      <c r="Q40" s="189">
        <v>36265.457683241606</v>
      </c>
      <c r="R40" s="189">
        <v>70845.212376144627</v>
      </c>
      <c r="S40" s="189">
        <v>0</v>
      </c>
    </row>
    <row r="41" spans="1:19" x14ac:dyDescent="0.25">
      <c r="A41" s="193" t="s">
        <v>286</v>
      </c>
      <c r="B41" s="189">
        <v>1807479284.9806101</v>
      </c>
      <c r="C41" s="189">
        <v>30407319.402863029</v>
      </c>
      <c r="D41" s="189">
        <v>1187907.9121278408</v>
      </c>
      <c r="E41" s="189">
        <v>0</v>
      </c>
      <c r="F41" s="189">
        <v>106619362.93012682</v>
      </c>
      <c r="G41" s="189">
        <v>727016.58244332217</v>
      </c>
      <c r="H41" s="189">
        <v>383429654.14458287</v>
      </c>
      <c r="I41" s="189">
        <v>157586331.38380903</v>
      </c>
      <c r="J41" s="189">
        <v>29934195.592114069</v>
      </c>
      <c r="K41" s="189">
        <v>0</v>
      </c>
      <c r="L41" s="189">
        <v>1363990.9034079388</v>
      </c>
      <c r="M41" s="189">
        <v>2160539.2700907462</v>
      </c>
      <c r="N41" s="189">
        <v>956567.69052731409</v>
      </c>
      <c r="O41" s="189">
        <v>1079500516.4879224</v>
      </c>
      <c r="P41" s="189">
        <v>12619095.700855635</v>
      </c>
      <c r="Q41" s="189">
        <v>334105.66320098715</v>
      </c>
      <c r="R41" s="189">
        <v>652681.31653787114</v>
      </c>
      <c r="S41" s="189">
        <v>0</v>
      </c>
    </row>
    <row r="42" spans="1:19" x14ac:dyDescent="0.25">
      <c r="A42" s="193" t="s">
        <v>287</v>
      </c>
      <c r="B42" s="189">
        <v>1934495523.9763222</v>
      </c>
      <c r="C42" s="189">
        <v>32306789.259299409</v>
      </c>
      <c r="D42" s="189">
        <v>1274659.5075646157</v>
      </c>
      <c r="E42" s="189">
        <v>0</v>
      </c>
      <c r="F42" s="189">
        <v>114054748.6515425</v>
      </c>
      <c r="G42" s="189">
        <v>777717.0234117615</v>
      </c>
      <c r="H42" s="189">
        <v>410918873.70362002</v>
      </c>
      <c r="I42" s="189">
        <v>168765781.9539437</v>
      </c>
      <c r="J42" s="189">
        <v>31782086.690578833</v>
      </c>
      <c r="K42" s="189">
        <v>0</v>
      </c>
      <c r="L42" s="189">
        <v>1570046.121976868</v>
      </c>
      <c r="M42" s="189">
        <v>2311210.2401463301</v>
      </c>
      <c r="N42" s="189">
        <v>1390616.2754037087</v>
      </c>
      <c r="O42" s="189">
        <v>1154782364.9811959</v>
      </c>
      <c r="P42" s="189">
        <v>13499122.005766219</v>
      </c>
      <c r="Q42" s="189">
        <v>357405.41297755227</v>
      </c>
      <c r="R42" s="189">
        <v>704102.14889479452</v>
      </c>
      <c r="S42" s="189">
        <v>0</v>
      </c>
    </row>
    <row r="43" spans="1:19" x14ac:dyDescent="0.25">
      <c r="A43" s="193" t="s">
        <v>288</v>
      </c>
      <c r="B43" s="189">
        <v>2109951830.9722929</v>
      </c>
      <c r="C43" s="189">
        <v>32634410.101983432</v>
      </c>
      <c r="D43" s="189">
        <v>1390880.9021826817</v>
      </c>
      <c r="E43" s="189">
        <v>0</v>
      </c>
      <c r="F43" s="189">
        <v>124826320.08793794</v>
      </c>
      <c r="G43" s="189">
        <v>851166.26225559565</v>
      </c>
      <c r="H43" s="189">
        <v>449417919.85850191</v>
      </c>
      <c r="I43" s="189">
        <v>183278402.60632703</v>
      </c>
      <c r="J43" s="189">
        <v>32568798.614474107</v>
      </c>
      <c r="K43" s="189">
        <v>0</v>
      </c>
      <c r="L43" s="189">
        <v>1390789.6694000466</v>
      </c>
      <c r="M43" s="189">
        <v>2529485.8183278637</v>
      </c>
      <c r="N43" s="189">
        <v>1438522.5164404407</v>
      </c>
      <c r="O43" s="189">
        <v>1263842451.3427677</v>
      </c>
      <c r="P43" s="189">
        <v>14774007.608802106</v>
      </c>
      <c r="Q43" s="189">
        <v>391159.53530177037</v>
      </c>
      <c r="R43" s="189">
        <v>617516.04759055784</v>
      </c>
      <c r="S43" s="189">
        <v>0</v>
      </c>
    </row>
    <row r="44" spans="1:19" x14ac:dyDescent="0.25">
      <c r="A44" s="193" t="s">
        <v>289</v>
      </c>
      <c r="B44" s="189">
        <v>1767239767.9149151</v>
      </c>
      <c r="C44" s="189">
        <v>28963196.941287562</v>
      </c>
      <c r="D44" s="189">
        <v>1161711.2860537341</v>
      </c>
      <c r="E44" s="189">
        <v>0</v>
      </c>
      <c r="F44" s="189">
        <v>104369507.35037448</v>
      </c>
      <c r="G44" s="189">
        <v>711675.25728782918</v>
      </c>
      <c r="H44" s="189">
        <v>375265098.98691773</v>
      </c>
      <c r="I44" s="189">
        <v>153847733.5049504</v>
      </c>
      <c r="J44" s="189">
        <v>28648573.726894882</v>
      </c>
      <c r="K44" s="189">
        <v>0</v>
      </c>
      <c r="L44" s="189">
        <v>1241811.9956521855</v>
      </c>
      <c r="M44" s="189">
        <v>2114948.1016716165</v>
      </c>
      <c r="N44" s="189">
        <v>920264.97692470753</v>
      </c>
      <c r="O44" s="189">
        <v>1056721162.029037</v>
      </c>
      <c r="P44" s="189">
        <v>12352810.646305038</v>
      </c>
      <c r="Q44" s="189">
        <v>327055.44764987548</v>
      </c>
      <c r="R44" s="189">
        <v>594217.66390797193</v>
      </c>
      <c r="S44" s="189">
        <v>0</v>
      </c>
    </row>
    <row r="45" spans="1:19" x14ac:dyDescent="0.25">
      <c r="A45" s="193" t="s">
        <v>290</v>
      </c>
      <c r="B45" s="189">
        <v>2555868103.1902466</v>
      </c>
      <c r="C45" s="189">
        <v>40828947.64015089</v>
      </c>
      <c r="D45" s="189">
        <v>1680467.7951600791</v>
      </c>
      <c r="E45" s="189">
        <v>0</v>
      </c>
      <c r="F45" s="189">
        <v>151115140.04899046</v>
      </c>
      <c r="G45" s="189">
        <v>1030424.5838146689</v>
      </c>
      <c r="H45" s="189">
        <v>543239687.10047305</v>
      </c>
      <c r="I45" s="189">
        <v>222184175.35665566</v>
      </c>
      <c r="J45" s="189">
        <v>40578185.133987196</v>
      </c>
      <c r="K45" s="189">
        <v>0</v>
      </c>
      <c r="L45" s="189">
        <v>1669226.6595007612</v>
      </c>
      <c r="M45" s="189">
        <v>3062203.5754900612</v>
      </c>
      <c r="N45" s="189">
        <v>1310215.8453520006</v>
      </c>
      <c r="O45" s="189">
        <v>1530011690.6432531</v>
      </c>
      <c r="P45" s="189">
        <v>17885460.59289556</v>
      </c>
      <c r="Q45" s="189">
        <v>473538.97733252909</v>
      </c>
      <c r="R45" s="189">
        <v>798739.23719066975</v>
      </c>
      <c r="S45" s="189">
        <v>0</v>
      </c>
    </row>
    <row r="46" spans="1:19" x14ac:dyDescent="0.25">
      <c r="A46" s="193" t="s">
        <v>291</v>
      </c>
      <c r="B46" s="189">
        <v>2196472114.7493272</v>
      </c>
      <c r="C46" s="189">
        <v>15937572.124124836</v>
      </c>
      <c r="D46" s="189">
        <v>924224.09942494147</v>
      </c>
      <c r="E46" s="189">
        <v>0</v>
      </c>
      <c r="F46" s="189">
        <v>108284734.24776101</v>
      </c>
      <c r="G46" s="189">
        <v>503332.40887818526</v>
      </c>
      <c r="H46" s="189">
        <v>323952389.85558832</v>
      </c>
      <c r="I46" s="189">
        <v>116494710.43546903</v>
      </c>
      <c r="J46" s="189">
        <v>17599702.386422757</v>
      </c>
      <c r="K46" s="189">
        <v>0</v>
      </c>
      <c r="L46" s="189">
        <v>180007.236285383</v>
      </c>
      <c r="M46" s="189">
        <v>1443860.6594834863</v>
      </c>
      <c r="N46" s="189">
        <v>613227.43904427672</v>
      </c>
      <c r="O46" s="189">
        <v>1601795760.6621799</v>
      </c>
      <c r="P46" s="189">
        <v>8433179.6662771888</v>
      </c>
      <c r="Q46" s="189">
        <v>223278.52582206624</v>
      </c>
      <c r="R46" s="189">
        <v>86135.002566032228</v>
      </c>
      <c r="S46" s="189">
        <v>0</v>
      </c>
    </row>
    <row r="47" spans="1:19" x14ac:dyDescent="0.25">
      <c r="A47" s="193" t="s">
        <v>292</v>
      </c>
      <c r="B47" s="189">
        <v>1321225140.7260451</v>
      </c>
      <c r="C47" s="189">
        <v>58830.894029429932</v>
      </c>
      <c r="D47" s="189">
        <v>16523.943548784275</v>
      </c>
      <c r="E47" s="189">
        <v>0</v>
      </c>
      <c r="F47" s="189">
        <v>116039299.46717502</v>
      </c>
      <c r="G47" s="189">
        <v>2932974.03331926</v>
      </c>
      <c r="H47" s="189">
        <v>28756900.130669739</v>
      </c>
      <c r="I47" s="189">
        <v>813713.31579001667</v>
      </c>
      <c r="J47" s="189">
        <v>31681.432609382304</v>
      </c>
      <c r="K47" s="189">
        <v>0</v>
      </c>
      <c r="L47" s="189">
        <v>0</v>
      </c>
      <c r="M47" s="189">
        <v>0</v>
      </c>
      <c r="N47" s="189">
        <v>34016.513348657463</v>
      </c>
      <c r="O47" s="189">
        <v>1172541200.9955549</v>
      </c>
      <c r="P47" s="189">
        <v>0</v>
      </c>
      <c r="Q47" s="189">
        <v>0</v>
      </c>
      <c r="R47" s="189">
        <v>0</v>
      </c>
      <c r="S47" s="189">
        <v>0</v>
      </c>
    </row>
    <row r="48" spans="1:19" x14ac:dyDescent="0.25">
      <c r="A48" s="193" t="s">
        <v>293</v>
      </c>
      <c r="B48" s="189">
        <v>883842640.22358227</v>
      </c>
      <c r="C48" s="189">
        <v>4255532.4687272226</v>
      </c>
      <c r="D48" s="189">
        <v>445856.92248077091</v>
      </c>
      <c r="E48" s="189">
        <v>633320.90388744394</v>
      </c>
      <c r="F48" s="189">
        <v>91399873.079012722</v>
      </c>
      <c r="G48" s="189">
        <v>1102738.8746709507</v>
      </c>
      <c r="H48" s="189">
        <v>79610908.567144617</v>
      </c>
      <c r="I48" s="189">
        <v>9597310.7727604751</v>
      </c>
      <c r="J48" s="189">
        <v>2605090.4782182439</v>
      </c>
      <c r="K48" s="189">
        <v>208500.16771556568</v>
      </c>
      <c r="L48" s="189">
        <v>1023393.2350200665</v>
      </c>
      <c r="M48" s="189">
        <v>0</v>
      </c>
      <c r="N48" s="189">
        <v>876530.47469356679</v>
      </c>
      <c r="O48" s="189">
        <v>691653524.24631715</v>
      </c>
      <c r="P48" s="189">
        <v>0</v>
      </c>
      <c r="Q48" s="189">
        <v>0</v>
      </c>
      <c r="R48" s="189">
        <v>112622.09389048004</v>
      </c>
      <c r="S48" s="189">
        <v>317437.93904309539</v>
      </c>
    </row>
    <row r="49" spans="1:19" x14ac:dyDescent="0.25">
      <c r="A49" s="193" t="s">
        <v>294</v>
      </c>
      <c r="B49" s="189">
        <v>80781320.832400993</v>
      </c>
      <c r="C49" s="189">
        <v>0</v>
      </c>
      <c r="D49" s="189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89">
        <v>0</v>
      </c>
      <c r="L49" s="189">
        <v>0</v>
      </c>
      <c r="M49" s="189">
        <v>80781320.832400993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</row>
    <row r="50" spans="1:19" x14ac:dyDescent="0.25">
      <c r="A50" s="193" t="s">
        <v>295</v>
      </c>
      <c r="B50" s="189">
        <v>475029516.37386274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  <c r="H50" s="189">
        <v>0</v>
      </c>
      <c r="I50" s="189">
        <v>0</v>
      </c>
      <c r="J50" s="189">
        <v>0</v>
      </c>
      <c r="K50" s="189">
        <v>0</v>
      </c>
      <c r="L50" s="189">
        <v>0</v>
      </c>
      <c r="M50" s="189">
        <v>0</v>
      </c>
      <c r="N50" s="189">
        <v>0</v>
      </c>
      <c r="O50" s="189">
        <v>0</v>
      </c>
      <c r="P50" s="189">
        <v>474812739.41266882</v>
      </c>
      <c r="Q50" s="189">
        <v>216776.96119394168</v>
      </c>
      <c r="R50" s="189">
        <v>0</v>
      </c>
      <c r="S50" s="189">
        <v>0</v>
      </c>
    </row>
    <row r="51" spans="1:19" x14ac:dyDescent="0.25">
      <c r="A51" s="192" t="s">
        <v>296</v>
      </c>
      <c r="B51" s="189">
        <v>15419849498.450447</v>
      </c>
      <c r="C51" s="189">
        <v>190228625.1573323</v>
      </c>
      <c r="D51" s="189">
        <v>8271159.0495986193</v>
      </c>
      <c r="E51" s="189">
        <v>633320.90388744394</v>
      </c>
      <c r="F51" s="189">
        <v>933665891.50262153</v>
      </c>
      <c r="G51" s="189">
        <v>8752670.8490858637</v>
      </c>
      <c r="H51" s="189">
        <v>2655572667.7076612</v>
      </c>
      <c r="I51" s="189">
        <v>1037630929.1488522</v>
      </c>
      <c r="J51" s="189">
        <v>188509094.04972199</v>
      </c>
      <c r="K51" s="189">
        <v>208500.16771556568</v>
      </c>
      <c r="L51" s="189">
        <v>8656197.0090393722</v>
      </c>
      <c r="M51" s="189">
        <v>94747183.94912909</v>
      </c>
      <c r="N51" s="189">
        <v>7692095.7120970208</v>
      </c>
      <c r="O51" s="189">
        <v>9722534075.3620815</v>
      </c>
      <c r="P51" s="189">
        <v>556383375.80644262</v>
      </c>
      <c r="Q51" s="189">
        <v>2376457.196301477</v>
      </c>
      <c r="R51" s="189">
        <v>3669816.9398352318</v>
      </c>
      <c r="S51" s="189">
        <v>317437.93904309539</v>
      </c>
    </row>
    <row r="53" spans="1:19" x14ac:dyDescent="0.25">
      <c r="A53" s="192" t="s">
        <v>297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</row>
    <row r="54" spans="1:19" x14ac:dyDescent="0.25">
      <c r="A54" s="193" t="s">
        <v>298</v>
      </c>
      <c r="B54" s="189">
        <v>325164591.09817374</v>
      </c>
      <c r="C54" s="189">
        <v>5322497.5142260147</v>
      </c>
      <c r="D54" s="189">
        <v>212787.34919749614</v>
      </c>
      <c r="E54" s="189">
        <v>2291939.1482604868</v>
      </c>
      <c r="F54" s="189">
        <v>20507226.572785012</v>
      </c>
      <c r="G54" s="189">
        <v>248573.14762672377</v>
      </c>
      <c r="H54" s="189">
        <v>60880007.995995618</v>
      </c>
      <c r="I54" s="189">
        <v>23918675.735652018</v>
      </c>
      <c r="J54" s="189">
        <v>5029800.0413532015</v>
      </c>
      <c r="K54" s="189">
        <v>272624.03074363974</v>
      </c>
      <c r="L54" s="189">
        <v>208345.02640318518</v>
      </c>
      <c r="M54" s="189">
        <v>437081.82580388774</v>
      </c>
      <c r="N54" s="189">
        <v>65066.998078597717</v>
      </c>
      <c r="O54" s="189">
        <v>199519423.11145741</v>
      </c>
      <c r="P54" s="189">
        <v>6003174.2988730194</v>
      </c>
      <c r="Q54" s="189">
        <v>71595.683727588621</v>
      </c>
      <c r="R54" s="189">
        <v>40497.055500121554</v>
      </c>
      <c r="S54" s="189">
        <v>135275.56248977353</v>
      </c>
    </row>
    <row r="55" spans="1:19" x14ac:dyDescent="0.25">
      <c r="A55" s="193" t="s">
        <v>299</v>
      </c>
      <c r="B55" s="189">
        <v>475305555.78606313</v>
      </c>
      <c r="C55" s="189">
        <v>7780098.7820513798</v>
      </c>
      <c r="D55" s="189">
        <v>311039.43062491424</v>
      </c>
      <c r="E55" s="189">
        <v>3350215.3694308116</v>
      </c>
      <c r="F55" s="189">
        <v>29976199.717469927</v>
      </c>
      <c r="G55" s="189">
        <v>363348.90489518183</v>
      </c>
      <c r="H55" s="189">
        <v>88990642.98197253</v>
      </c>
      <c r="I55" s="189">
        <v>34962845.818498954</v>
      </c>
      <c r="J55" s="189">
        <v>7352251.6583804414</v>
      </c>
      <c r="K55" s="189">
        <v>398505.00331421284</v>
      </c>
      <c r="L55" s="189">
        <v>304545.9169935559</v>
      </c>
      <c r="M55" s="189">
        <v>638899.270784933</v>
      </c>
      <c r="N55" s="189">
        <v>95110.92699432699</v>
      </c>
      <c r="O55" s="189">
        <v>291645194.12101066</v>
      </c>
      <c r="P55" s="189">
        <v>8775070.1482283082</v>
      </c>
      <c r="Q55" s="189">
        <v>104654.15724109516</v>
      </c>
      <c r="R55" s="189">
        <v>59196.099449748566</v>
      </c>
      <c r="S55" s="189">
        <v>197737.47872215728</v>
      </c>
    </row>
    <row r="56" spans="1:19" x14ac:dyDescent="0.25">
      <c r="A56" s="193" t="s">
        <v>300</v>
      </c>
      <c r="B56" s="189">
        <v>386920129.53897959</v>
      </c>
      <c r="C56" s="189">
        <v>6333350.8138758503</v>
      </c>
      <c r="D56" s="189">
        <v>253200.10533033009</v>
      </c>
      <c r="E56" s="189">
        <v>2727226.1999544222</v>
      </c>
      <c r="F56" s="189">
        <v>24401976.658127412</v>
      </c>
      <c r="G56" s="189">
        <v>295782.37333537266</v>
      </c>
      <c r="H56" s="189">
        <v>72442391.40734975</v>
      </c>
      <c r="I56" s="189">
        <v>28461331.176263202</v>
      </c>
      <c r="J56" s="189">
        <v>5985063.9855431523</v>
      </c>
      <c r="K56" s="189">
        <v>324401.02083230863</v>
      </c>
      <c r="L56" s="189">
        <v>247914.09277519982</v>
      </c>
      <c r="M56" s="189">
        <v>520092.78159107582</v>
      </c>
      <c r="N56" s="189">
        <v>77424.57824284595</v>
      </c>
      <c r="O56" s="189">
        <v>237412323.32557359</v>
      </c>
      <c r="P56" s="189">
        <v>7143302.3181289015</v>
      </c>
      <c r="Q56" s="189">
        <v>85193.197478093978</v>
      </c>
      <c r="R56" s="189">
        <v>48188.291065565179</v>
      </c>
      <c r="S56" s="189">
        <v>160967.21351249079</v>
      </c>
    </row>
    <row r="57" spans="1:19" x14ac:dyDescent="0.25">
      <c r="A57" s="192" t="s">
        <v>301</v>
      </c>
      <c r="B57" s="189">
        <v>1187390276.4232163</v>
      </c>
      <c r="C57" s="189">
        <v>19435947.110153243</v>
      </c>
      <c r="D57" s="189">
        <v>777026.8851527404</v>
      </c>
      <c r="E57" s="189">
        <v>8369380.7176457206</v>
      </c>
      <c r="F57" s="189">
        <v>74885402.948382348</v>
      </c>
      <c r="G57" s="189">
        <v>907704.42585727829</v>
      </c>
      <c r="H57" s="189">
        <v>222313042.38531792</v>
      </c>
      <c r="I57" s="189">
        <v>87342852.730414167</v>
      </c>
      <c r="J57" s="189">
        <v>18367115.685276795</v>
      </c>
      <c r="K57" s="189">
        <v>995530.05489016115</v>
      </c>
      <c r="L57" s="189">
        <v>760805.03617194085</v>
      </c>
      <c r="M57" s="189">
        <v>1596073.8781798966</v>
      </c>
      <c r="N57" s="189">
        <v>237602.50331577065</v>
      </c>
      <c r="O57" s="189">
        <v>728576940.55804169</v>
      </c>
      <c r="P57" s="189">
        <v>21921546.765230231</v>
      </c>
      <c r="Q57" s="189">
        <v>261443.03844677773</v>
      </c>
      <c r="R57" s="189">
        <v>147881.4460154353</v>
      </c>
      <c r="S57" s="189">
        <v>493980.2547244216</v>
      </c>
    </row>
    <row r="59" spans="1:19" x14ac:dyDescent="0.25">
      <c r="A59" s="191" t="s">
        <v>302</v>
      </c>
      <c r="B59" s="189">
        <v>43122297366.667412</v>
      </c>
      <c r="C59" s="189">
        <v>670829597.40071058</v>
      </c>
      <c r="D59" s="189">
        <v>27063080.901482739</v>
      </c>
      <c r="E59" s="189">
        <v>247143972.32610285</v>
      </c>
      <c r="F59" s="189">
        <v>2578465086.0279417</v>
      </c>
      <c r="G59" s="189">
        <v>20919111.974527873</v>
      </c>
      <c r="H59" s="189">
        <v>8542954394.3840742</v>
      </c>
      <c r="I59" s="189">
        <v>3336173262.8921986</v>
      </c>
      <c r="J59" s="189">
        <v>636283529.21941078</v>
      </c>
      <c r="K59" s="189">
        <v>31857836.486918803</v>
      </c>
      <c r="L59" s="189">
        <v>28402220.528670255</v>
      </c>
      <c r="M59" s="189">
        <v>98055535.0537505</v>
      </c>
      <c r="N59" s="189">
        <v>9318788.5906183496</v>
      </c>
      <c r="O59" s="189">
        <v>26267650125.043186</v>
      </c>
      <c r="P59" s="189">
        <v>598304734.76413143</v>
      </c>
      <c r="Q59" s="189">
        <v>7748943.0708783697</v>
      </c>
      <c r="R59" s="189">
        <v>6116604.1527687293</v>
      </c>
      <c r="S59" s="189">
        <v>15010543.850038705</v>
      </c>
    </row>
    <row r="61" spans="1:19" x14ac:dyDescent="0.25">
      <c r="A61" s="190" t="s">
        <v>302</v>
      </c>
      <c r="B61" s="189">
        <v>43122297366.667412</v>
      </c>
      <c r="C61" s="189">
        <v>670829597.40071058</v>
      </c>
      <c r="D61" s="189">
        <v>27063080.901482739</v>
      </c>
      <c r="E61" s="189">
        <v>247143972.32610285</v>
      </c>
      <c r="F61" s="189">
        <v>2578465086.0279417</v>
      </c>
      <c r="G61" s="189">
        <v>20919111.974527873</v>
      </c>
      <c r="H61" s="189">
        <v>8542954394.3840742</v>
      </c>
      <c r="I61" s="189">
        <v>3336173262.8921986</v>
      </c>
      <c r="J61" s="189">
        <v>636283529.21941078</v>
      </c>
      <c r="K61" s="189">
        <v>31857836.486918803</v>
      </c>
      <c r="L61" s="189">
        <v>28402220.528670255</v>
      </c>
      <c r="M61" s="189">
        <v>98055535.0537505</v>
      </c>
      <c r="N61" s="189">
        <v>9318788.5906183496</v>
      </c>
      <c r="O61" s="189">
        <v>26267650125.043186</v>
      </c>
      <c r="P61" s="189">
        <v>598304734.76413143</v>
      </c>
      <c r="Q61" s="189">
        <v>7748943.0708783697</v>
      </c>
      <c r="R61" s="189">
        <v>6116604.1527687293</v>
      </c>
      <c r="S61" s="189">
        <v>15010543.850038705</v>
      </c>
    </row>
    <row r="63" spans="1:19" x14ac:dyDescent="0.25">
      <c r="A63" s="190" t="s">
        <v>303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</row>
    <row r="64" spans="1:19" x14ac:dyDescent="0.25">
      <c r="A64" s="191" t="s">
        <v>304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</row>
    <row r="65" spans="1:19" x14ac:dyDescent="0.25">
      <c r="A65" s="192" t="s">
        <v>304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</row>
    <row r="66" spans="1:19" x14ac:dyDescent="0.25">
      <c r="A66" s="193" t="s">
        <v>305</v>
      </c>
      <c r="B66" s="189">
        <v>90391476.921732694</v>
      </c>
      <c r="C66" s="189">
        <v>1553883.1209160227</v>
      </c>
      <c r="D66" s="189">
        <v>60630.130554995536</v>
      </c>
      <c r="E66" s="189">
        <v>785904.95086595393</v>
      </c>
      <c r="F66" s="189">
        <v>5398752.9533772403</v>
      </c>
      <c r="G66" s="189">
        <v>36515.134309728812</v>
      </c>
      <c r="H66" s="189">
        <v>19365657.698954053</v>
      </c>
      <c r="I66" s="189">
        <v>7500900.0239268793</v>
      </c>
      <c r="J66" s="189">
        <v>1444632.5308449296</v>
      </c>
      <c r="K66" s="189">
        <v>97041.162691323843</v>
      </c>
      <c r="L66" s="189">
        <v>64282.003068357444</v>
      </c>
      <c r="M66" s="189">
        <v>0</v>
      </c>
      <c r="N66" s="189">
        <v>3811.145012305064</v>
      </c>
      <c r="O66" s="189">
        <v>54021765.962648012</v>
      </c>
      <c r="P66" s="189">
        <v>0</v>
      </c>
      <c r="Q66" s="189">
        <v>16982.938233884885</v>
      </c>
      <c r="R66" s="189">
        <v>7624.3575243439573</v>
      </c>
      <c r="S66" s="189">
        <v>33092.808804659573</v>
      </c>
    </row>
    <row r="67" spans="1:19" x14ac:dyDescent="0.25">
      <c r="A67" s="193" t="s">
        <v>306</v>
      </c>
      <c r="B67" s="189">
        <v>65820146.274853215</v>
      </c>
      <c r="C67" s="189">
        <v>1221052.1918081657</v>
      </c>
      <c r="D67" s="189">
        <v>47733.565151180635</v>
      </c>
      <c r="E67" s="189">
        <v>706069.2642554437</v>
      </c>
      <c r="F67" s="189">
        <v>3684562.9096274087</v>
      </c>
      <c r="G67" s="189">
        <v>29635.457409109011</v>
      </c>
      <c r="H67" s="189">
        <v>14245220.251579436</v>
      </c>
      <c r="I67" s="189">
        <v>5750998.4768822547</v>
      </c>
      <c r="J67" s="189">
        <v>1141488.1816613441</v>
      </c>
      <c r="K67" s="189">
        <v>105872.8232273469</v>
      </c>
      <c r="L67" s="189">
        <v>49661.33176871694</v>
      </c>
      <c r="M67" s="189">
        <v>6545.3100329814852</v>
      </c>
      <c r="N67" s="189">
        <v>4566.5195936755026</v>
      </c>
      <c r="O67" s="189">
        <v>38679472.295869768</v>
      </c>
      <c r="P67" s="189">
        <v>38488.717003020698</v>
      </c>
      <c r="Q67" s="189">
        <v>13812.572502529214</v>
      </c>
      <c r="R67" s="189">
        <v>5911.3089153355513</v>
      </c>
      <c r="S67" s="189">
        <v>89055.097565505668</v>
      </c>
    </row>
    <row r="68" spans="1:19" x14ac:dyDescent="0.25">
      <c r="A68" s="193" t="s">
        <v>307</v>
      </c>
      <c r="B68" s="189">
        <v>44397630.670000002</v>
      </c>
      <c r="C68" s="189">
        <v>746903.68389340665</v>
      </c>
      <c r="D68" s="189">
        <v>29178.921822713164</v>
      </c>
      <c r="E68" s="189">
        <v>0</v>
      </c>
      <c r="F68" s="189">
        <v>2618921.9079726506</v>
      </c>
      <c r="G68" s="189">
        <v>17857.916262996343</v>
      </c>
      <c r="H68" s="189">
        <v>9418292.2670782655</v>
      </c>
      <c r="I68" s="189">
        <v>3870838.1321745776</v>
      </c>
      <c r="J68" s="189">
        <v>735282.20840244927</v>
      </c>
      <c r="K68" s="189">
        <v>0</v>
      </c>
      <c r="L68" s="189">
        <v>33504.098702517069</v>
      </c>
      <c r="M68" s="189">
        <v>53069.944069953424</v>
      </c>
      <c r="N68" s="189">
        <v>23496.445789331501</v>
      </c>
      <c r="O68" s="189">
        <v>26516079.955859181</v>
      </c>
      <c r="P68" s="189">
        <v>309966.45713811525</v>
      </c>
      <c r="Q68" s="189">
        <v>8206.7329693971951</v>
      </c>
      <c r="R68" s="189">
        <v>16031.9978644561</v>
      </c>
      <c r="S68" s="189">
        <v>0</v>
      </c>
    </row>
    <row r="69" spans="1:19" x14ac:dyDescent="0.25">
      <c r="A69" s="193" t="s">
        <v>308</v>
      </c>
      <c r="B69" s="189">
        <v>32706010.432939965</v>
      </c>
      <c r="C69" s="189">
        <v>535352.4461001833</v>
      </c>
      <c r="D69" s="189">
        <v>21402.77709619913</v>
      </c>
      <c r="E69" s="189">
        <v>230529.97696184891</v>
      </c>
      <c r="F69" s="189">
        <v>2062677.1321409645</v>
      </c>
      <c r="G69" s="189">
        <v>25002.217898854156</v>
      </c>
      <c r="H69" s="189">
        <v>6123490.1683170553</v>
      </c>
      <c r="I69" s="189">
        <v>2405810.7173057962</v>
      </c>
      <c r="J69" s="189">
        <v>505912.07385933487</v>
      </c>
      <c r="K69" s="189">
        <v>27421.326423206905</v>
      </c>
      <c r="L69" s="189">
        <v>20955.9552108071</v>
      </c>
      <c r="M69" s="189">
        <v>43962.97489376508</v>
      </c>
      <c r="N69" s="189">
        <v>6544.6299389843171</v>
      </c>
      <c r="O69" s="189">
        <v>20068250.087806493</v>
      </c>
      <c r="P69" s="189">
        <v>603816.91803096421</v>
      </c>
      <c r="Q69" s="189">
        <v>7201.304333413731</v>
      </c>
      <c r="R69" s="189">
        <v>4073.3128881503353</v>
      </c>
      <c r="S69" s="189">
        <v>13606.413733949774</v>
      </c>
    </row>
    <row r="70" spans="1:19" x14ac:dyDescent="0.25">
      <c r="A70" s="192" t="s">
        <v>309</v>
      </c>
      <c r="B70" s="189">
        <v>233315264.29952589</v>
      </c>
      <c r="C70" s="189">
        <v>4057191.4427177785</v>
      </c>
      <c r="D70" s="189">
        <v>158945.39462508846</v>
      </c>
      <c r="E70" s="189">
        <v>1722504.1920832465</v>
      </c>
      <c r="F70" s="189">
        <v>13764914.903118264</v>
      </c>
      <c r="G70" s="189">
        <v>109010.72588068832</v>
      </c>
      <c r="H70" s="189">
        <v>49152660.38592881</v>
      </c>
      <c r="I70" s="189">
        <v>19528547.350289509</v>
      </c>
      <c r="J70" s="189">
        <v>3827314.9947680579</v>
      </c>
      <c r="K70" s="189">
        <v>230335.31234187767</v>
      </c>
      <c r="L70" s="189">
        <v>168403.38875039856</v>
      </c>
      <c r="M70" s="189">
        <v>103578.2289967</v>
      </c>
      <c r="N70" s="189">
        <v>38418.740334296388</v>
      </c>
      <c r="O70" s="189">
        <v>139285568.30218345</v>
      </c>
      <c r="P70" s="189">
        <v>952272.09217210021</v>
      </c>
      <c r="Q70" s="189">
        <v>46203.548039225032</v>
      </c>
      <c r="R70" s="189">
        <v>33640.977192285944</v>
      </c>
      <c r="S70" s="189">
        <v>135754.320104115</v>
      </c>
    </row>
    <row r="72" spans="1:19" x14ac:dyDescent="0.25">
      <c r="A72" s="191" t="s">
        <v>309</v>
      </c>
      <c r="B72" s="189">
        <v>233315264.29952589</v>
      </c>
      <c r="C72" s="189">
        <v>4057191.4427177785</v>
      </c>
      <c r="D72" s="189">
        <v>158945.39462508846</v>
      </c>
      <c r="E72" s="189">
        <v>1722504.1920832465</v>
      </c>
      <c r="F72" s="189">
        <v>13764914.903118264</v>
      </c>
      <c r="G72" s="189">
        <v>109010.72588068832</v>
      </c>
      <c r="H72" s="189">
        <v>49152660.38592881</v>
      </c>
      <c r="I72" s="189">
        <v>19528547.350289509</v>
      </c>
      <c r="J72" s="189">
        <v>3827314.9947680579</v>
      </c>
      <c r="K72" s="189">
        <v>230335.31234187767</v>
      </c>
      <c r="L72" s="189">
        <v>168403.38875039856</v>
      </c>
      <c r="M72" s="189">
        <v>103578.2289967</v>
      </c>
      <c r="N72" s="189">
        <v>38418.740334296388</v>
      </c>
      <c r="O72" s="189">
        <v>139285568.30218345</v>
      </c>
      <c r="P72" s="189">
        <v>952272.09217210021</v>
      </c>
      <c r="Q72" s="189">
        <v>46203.548039225032</v>
      </c>
      <c r="R72" s="189">
        <v>33640.977192285944</v>
      </c>
      <c r="S72" s="189">
        <v>135754.320104115</v>
      </c>
    </row>
    <row r="74" spans="1:19" x14ac:dyDescent="0.25">
      <c r="A74" s="190" t="s">
        <v>310</v>
      </c>
      <c r="B74" s="189">
        <v>233315264.29952589</v>
      </c>
      <c r="C74" s="189">
        <v>4057191.4427177785</v>
      </c>
      <c r="D74" s="189">
        <v>158945.39462508846</v>
      </c>
      <c r="E74" s="189">
        <v>1722504.1920832465</v>
      </c>
      <c r="F74" s="189">
        <v>13764914.903118264</v>
      </c>
      <c r="G74" s="189">
        <v>109010.72588068832</v>
      </c>
      <c r="H74" s="189">
        <v>49152660.38592881</v>
      </c>
      <c r="I74" s="189">
        <v>19528547.350289509</v>
      </c>
      <c r="J74" s="189">
        <v>3827314.9947680579</v>
      </c>
      <c r="K74" s="189">
        <v>230335.31234187767</v>
      </c>
      <c r="L74" s="189">
        <v>168403.38875039856</v>
      </c>
      <c r="M74" s="189">
        <v>103578.2289967</v>
      </c>
      <c r="N74" s="189">
        <v>38418.740334296388</v>
      </c>
      <c r="O74" s="189">
        <v>139285568.30218345</v>
      </c>
      <c r="P74" s="189">
        <v>952272.09217210021</v>
      </c>
      <c r="Q74" s="189">
        <v>46203.548039225032</v>
      </c>
      <c r="R74" s="189">
        <v>33640.977192285944</v>
      </c>
      <c r="S74" s="189">
        <v>135754.320104115</v>
      </c>
    </row>
    <row r="76" spans="1:19" x14ac:dyDescent="0.25">
      <c r="A76" s="190" t="s">
        <v>311</v>
      </c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</row>
    <row r="77" spans="1:19" x14ac:dyDescent="0.25">
      <c r="A77" s="191" t="s">
        <v>311</v>
      </c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</row>
    <row r="78" spans="1:19" x14ac:dyDescent="0.25">
      <c r="A78" s="192" t="s">
        <v>312</v>
      </c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</row>
    <row r="79" spans="1:19" x14ac:dyDescent="0.25">
      <c r="A79" s="193" t="s">
        <v>313</v>
      </c>
      <c r="B79" s="189">
        <v>113172522.06029226</v>
      </c>
      <c r="C79" s="189">
        <v>1852478.6641443679</v>
      </c>
      <c r="D79" s="189">
        <v>74059.973411846659</v>
      </c>
      <c r="E79" s="189">
        <v>797702.27422777389</v>
      </c>
      <c r="F79" s="189">
        <v>7137476.2666061921</v>
      </c>
      <c r="G79" s="189">
        <v>86515.108974113813</v>
      </c>
      <c r="H79" s="189">
        <v>21189096.957600061</v>
      </c>
      <c r="I79" s="189">
        <v>8324820.5107572014</v>
      </c>
      <c r="J79" s="189">
        <v>1750606.2213491141</v>
      </c>
      <c r="K79" s="189">
        <v>94885.943851693941</v>
      </c>
      <c r="L79" s="189">
        <v>72513.83681456167</v>
      </c>
      <c r="M79" s="189">
        <v>152124.96663884484</v>
      </c>
      <c r="N79" s="189">
        <v>22646.365800708641</v>
      </c>
      <c r="O79" s="189">
        <v>69442113.107330337</v>
      </c>
      <c r="P79" s="189">
        <v>2089386.0966733093</v>
      </c>
      <c r="Q79" s="189">
        <v>24918.654484232789</v>
      </c>
      <c r="R79" s="189">
        <v>14094.873895973004</v>
      </c>
      <c r="S79" s="189">
        <v>47082.237731937093</v>
      </c>
    </row>
    <row r="80" spans="1:19" x14ac:dyDescent="0.25">
      <c r="A80" s="193" t="s">
        <v>314</v>
      </c>
      <c r="B80" s="189">
        <v>19783648.292731985</v>
      </c>
      <c r="C80" s="189">
        <v>340092.65252777602</v>
      </c>
      <c r="D80" s="189">
        <v>13269.892468745185</v>
      </c>
      <c r="E80" s="189">
        <v>172008.11037650658</v>
      </c>
      <c r="F80" s="189">
        <v>1181605.0947087021</v>
      </c>
      <c r="G80" s="189">
        <v>7991.9324160512679</v>
      </c>
      <c r="H80" s="189">
        <v>4238489.887772047</v>
      </c>
      <c r="I80" s="189">
        <v>1641694.2504524547</v>
      </c>
      <c r="J80" s="189">
        <v>316181.37987967656</v>
      </c>
      <c r="K80" s="189">
        <v>21239.040427066571</v>
      </c>
      <c r="L80" s="189">
        <v>14069.164301384937</v>
      </c>
      <c r="M80" s="189">
        <v>0</v>
      </c>
      <c r="N80" s="189">
        <v>834.1312155052882</v>
      </c>
      <c r="O80" s="189">
        <v>11823544.147671193</v>
      </c>
      <c r="P80" s="189">
        <v>0</v>
      </c>
      <c r="Q80" s="189">
        <v>3716.9928895761764</v>
      </c>
      <c r="R80" s="189">
        <v>1668.7149370318555</v>
      </c>
      <c r="S80" s="189">
        <v>7242.9006882683389</v>
      </c>
    </row>
    <row r="81" spans="1:19" x14ac:dyDescent="0.25">
      <c r="A81" s="193" t="s">
        <v>315</v>
      </c>
      <c r="B81" s="189">
        <v>110525321.48635937</v>
      </c>
      <c r="C81" s="189">
        <v>1899995.8551421657</v>
      </c>
      <c r="D81" s="189">
        <v>74134.917356789752</v>
      </c>
      <c r="E81" s="189">
        <v>960957.82821861189</v>
      </c>
      <c r="F81" s="189">
        <v>6601273.9930570619</v>
      </c>
      <c r="G81" s="189">
        <v>44648.534310318755</v>
      </c>
      <c r="H81" s="189">
        <v>23679174.363142584</v>
      </c>
      <c r="I81" s="189">
        <v>9171654.3950200044</v>
      </c>
      <c r="J81" s="189">
        <v>1766410.7318385893</v>
      </c>
      <c r="K81" s="189">
        <v>118656.16172148142</v>
      </c>
      <c r="L81" s="189">
        <v>78600.209852408676</v>
      </c>
      <c r="M81" s="189">
        <v>0</v>
      </c>
      <c r="N81" s="189">
        <v>4660.0414337834209</v>
      </c>
      <c r="O81" s="189">
        <v>66054602.199413709</v>
      </c>
      <c r="P81" s="189">
        <v>0</v>
      </c>
      <c r="Q81" s="189">
        <v>20765.726725633529</v>
      </c>
      <c r="R81" s="189">
        <v>9322.6108832662903</v>
      </c>
      <c r="S81" s="189">
        <v>40463.9182429625</v>
      </c>
    </row>
    <row r="82" spans="1:19" x14ac:dyDescent="0.25">
      <c r="A82" s="193" t="s">
        <v>316</v>
      </c>
      <c r="B82" s="189">
        <v>111626081.87751104</v>
      </c>
      <c r="C82" s="189">
        <v>1918918.5793882196</v>
      </c>
      <c r="D82" s="189">
        <v>74873.252966496424</v>
      </c>
      <c r="E82" s="189">
        <v>970528.34383118781</v>
      </c>
      <c r="F82" s="189">
        <v>6667018.3930278281</v>
      </c>
      <c r="G82" s="189">
        <v>45093.204702866227</v>
      </c>
      <c r="H82" s="189">
        <v>23915003.554893345</v>
      </c>
      <c r="I82" s="189">
        <v>9262998.1137588471</v>
      </c>
      <c r="J82" s="189">
        <v>1784003.0350498776</v>
      </c>
      <c r="K82" s="189">
        <v>119837.89999858034</v>
      </c>
      <c r="L82" s="189">
        <v>79383.016874168112</v>
      </c>
      <c r="M82" s="189">
        <v>0</v>
      </c>
      <c r="N82" s="189">
        <v>4706.4524187274228</v>
      </c>
      <c r="O82" s="189">
        <v>66712463.120120175</v>
      </c>
      <c r="P82" s="189">
        <v>0</v>
      </c>
      <c r="Q82" s="189">
        <v>20972.53987184888</v>
      </c>
      <c r="R82" s="189">
        <v>9415.4580305481504</v>
      </c>
      <c r="S82" s="189">
        <v>40866.912578320749</v>
      </c>
    </row>
    <row r="83" spans="1:19" x14ac:dyDescent="0.25">
      <c r="A83" s="193" t="s">
        <v>317</v>
      </c>
      <c r="B83" s="189">
        <v>187232100.03512385</v>
      </c>
      <c r="C83" s="189">
        <v>3473407.1414860813</v>
      </c>
      <c r="D83" s="189">
        <v>135782.98061050431</v>
      </c>
      <c r="E83" s="189">
        <v>2008485.829927553</v>
      </c>
      <c r="F83" s="189">
        <v>10481113.919138039</v>
      </c>
      <c r="G83" s="189">
        <v>84301.072547583346</v>
      </c>
      <c r="H83" s="189">
        <v>40521977.754781894</v>
      </c>
      <c r="I83" s="189">
        <v>16359300.048180638</v>
      </c>
      <c r="J83" s="189">
        <v>3247079.2229062845</v>
      </c>
      <c r="K83" s="189">
        <v>301166.01301259868</v>
      </c>
      <c r="L83" s="189">
        <v>141266.7088093404</v>
      </c>
      <c r="M83" s="189">
        <v>18618.800051562506</v>
      </c>
      <c r="N83" s="189">
        <v>12989.929402543117</v>
      </c>
      <c r="O83" s="189">
        <v>110027692.67580511</v>
      </c>
      <c r="P83" s="189">
        <v>109485.06984534519</v>
      </c>
      <c r="Q83" s="189">
        <v>39291.267232020706</v>
      </c>
      <c r="R83" s="189">
        <v>16815.319394048147</v>
      </c>
      <c r="S83" s="189">
        <v>253326.28199267323</v>
      </c>
    </row>
    <row r="84" spans="1:19" x14ac:dyDescent="0.25">
      <c r="A84" s="193" t="s">
        <v>318</v>
      </c>
      <c r="B84" s="189">
        <v>138967511.63671404</v>
      </c>
      <c r="C84" s="189">
        <v>1777944.8079781625</v>
      </c>
      <c r="D84" s="189">
        <v>74811.657356613519</v>
      </c>
      <c r="E84" s="189">
        <v>0</v>
      </c>
      <c r="F84" s="189">
        <v>8052253.5423988774</v>
      </c>
      <c r="G84" s="189">
        <v>73135.079051844456</v>
      </c>
      <c r="H84" s="189">
        <v>24626776.750348665</v>
      </c>
      <c r="I84" s="189">
        <v>9828233.7933651414</v>
      </c>
      <c r="J84" s="189">
        <v>1777284.3004000916</v>
      </c>
      <c r="K84" s="189">
        <v>0</v>
      </c>
      <c r="L84" s="189">
        <v>72971.329583988016</v>
      </c>
      <c r="M84" s="189">
        <v>905804.49750851269</v>
      </c>
      <c r="N84" s="189">
        <v>65158.344425491181</v>
      </c>
      <c r="O84" s="189">
        <v>86337259.628263697</v>
      </c>
      <c r="P84" s="189">
        <v>5319150.8511222331</v>
      </c>
      <c r="Q84" s="189">
        <v>22719.468028750158</v>
      </c>
      <c r="R84" s="189">
        <v>34007.586881957919</v>
      </c>
      <c r="S84" s="189">
        <v>0</v>
      </c>
    </row>
    <row r="85" spans="1:19" x14ac:dyDescent="0.25">
      <c r="A85" s="193" t="s">
        <v>319</v>
      </c>
      <c r="B85" s="189">
        <v>66679398.067905545</v>
      </c>
      <c r="C85" s="189">
        <v>1091450.1153643837</v>
      </c>
      <c r="D85" s="189">
        <v>43634.924433301705</v>
      </c>
      <c r="E85" s="189">
        <v>469993.12655213533</v>
      </c>
      <c r="F85" s="189">
        <v>4205284.2202077694</v>
      </c>
      <c r="G85" s="189">
        <v>50973.286493517116</v>
      </c>
      <c r="H85" s="189">
        <v>12484269.193740826</v>
      </c>
      <c r="I85" s="189">
        <v>4904848.0194240073</v>
      </c>
      <c r="J85" s="189">
        <v>1031428.5390874512</v>
      </c>
      <c r="K85" s="189">
        <v>55905.245424904322</v>
      </c>
      <c r="L85" s="189">
        <v>42723.966050817355</v>
      </c>
      <c r="M85" s="189">
        <v>89629.541004435843</v>
      </c>
      <c r="N85" s="189">
        <v>13342.868149676668</v>
      </c>
      <c r="O85" s="189">
        <v>40914156.707521223</v>
      </c>
      <c r="P85" s="189">
        <v>1231032.0979098205</v>
      </c>
      <c r="Q85" s="189">
        <v>14681.663458781686</v>
      </c>
      <c r="R85" s="189">
        <v>8304.4690541209238</v>
      </c>
      <c r="S85" s="189">
        <v>27740.084028374687</v>
      </c>
    </row>
    <row r="86" spans="1:19" x14ac:dyDescent="0.25">
      <c r="A86" s="192" t="s">
        <v>320</v>
      </c>
      <c r="B86" s="189">
        <v>747986583.45663798</v>
      </c>
      <c r="C86" s="189">
        <v>12354287.816031156</v>
      </c>
      <c r="D86" s="189">
        <v>490567.59860429756</v>
      </c>
      <c r="E86" s="189">
        <v>5379675.5131337689</v>
      </c>
      <c r="F86" s="189">
        <v>44326025.429144472</v>
      </c>
      <c r="G86" s="189">
        <v>392658.21849629492</v>
      </c>
      <c r="H86" s="189">
        <v>150654788.46227941</v>
      </c>
      <c r="I86" s="189">
        <v>59493549.130958296</v>
      </c>
      <c r="J86" s="189">
        <v>11672993.430511085</v>
      </c>
      <c r="K86" s="189">
        <v>711690.30443632521</v>
      </c>
      <c r="L86" s="189">
        <v>501528.2322866692</v>
      </c>
      <c r="M86" s="189">
        <v>1166177.8052033558</v>
      </c>
      <c r="N86" s="189">
        <v>124338.13284643574</v>
      </c>
      <c r="O86" s="189">
        <v>451311831.58612543</v>
      </c>
      <c r="P86" s="189">
        <v>8749054.115550708</v>
      </c>
      <c r="Q86" s="189">
        <v>147066.31269084394</v>
      </c>
      <c r="R86" s="189">
        <v>93629.033076946289</v>
      </c>
      <c r="S86" s="189">
        <v>416722.3352625366</v>
      </c>
    </row>
    <row r="88" spans="1:19" x14ac:dyDescent="0.25">
      <c r="A88" s="191" t="s">
        <v>321</v>
      </c>
      <c r="B88" s="189">
        <v>747986583.45663798</v>
      </c>
      <c r="C88" s="189">
        <v>12354287.816031156</v>
      </c>
      <c r="D88" s="189">
        <v>490567.59860429756</v>
      </c>
      <c r="E88" s="189">
        <v>5379675.5131337689</v>
      </c>
      <c r="F88" s="189">
        <v>44326025.429144472</v>
      </c>
      <c r="G88" s="189">
        <v>392658.21849629492</v>
      </c>
      <c r="H88" s="189">
        <v>150654788.46227941</v>
      </c>
      <c r="I88" s="189">
        <v>59493549.130958296</v>
      </c>
      <c r="J88" s="189">
        <v>11672993.430511085</v>
      </c>
      <c r="K88" s="189">
        <v>711690.30443632521</v>
      </c>
      <c r="L88" s="189">
        <v>501528.2322866692</v>
      </c>
      <c r="M88" s="189">
        <v>1166177.8052033558</v>
      </c>
      <c r="N88" s="189">
        <v>124338.13284643574</v>
      </c>
      <c r="O88" s="189">
        <v>451311831.58612543</v>
      </c>
      <c r="P88" s="189">
        <v>8749054.115550708</v>
      </c>
      <c r="Q88" s="189">
        <v>147066.31269084394</v>
      </c>
      <c r="R88" s="189">
        <v>93629.033076946289</v>
      </c>
      <c r="S88" s="189">
        <v>416722.3352625366</v>
      </c>
    </row>
    <row r="90" spans="1:19" x14ac:dyDescent="0.25">
      <c r="A90" s="190" t="s">
        <v>321</v>
      </c>
      <c r="B90" s="189">
        <v>747986583.45663798</v>
      </c>
      <c r="C90" s="189">
        <v>12354287.816031156</v>
      </c>
      <c r="D90" s="189">
        <v>490567.59860429756</v>
      </c>
      <c r="E90" s="189">
        <v>5379675.5131337689</v>
      </c>
      <c r="F90" s="189">
        <v>44326025.429144472</v>
      </c>
      <c r="G90" s="189">
        <v>392658.21849629492</v>
      </c>
      <c r="H90" s="189">
        <v>150654788.46227941</v>
      </c>
      <c r="I90" s="189">
        <v>59493549.130958296</v>
      </c>
      <c r="J90" s="189">
        <v>11672993.430511085</v>
      </c>
      <c r="K90" s="189">
        <v>711690.30443632521</v>
      </c>
      <c r="L90" s="189">
        <v>501528.2322866692</v>
      </c>
      <c r="M90" s="189">
        <v>1166177.8052033558</v>
      </c>
      <c r="N90" s="189">
        <v>124338.13284643574</v>
      </c>
      <c r="O90" s="189">
        <v>451311831.58612543</v>
      </c>
      <c r="P90" s="189">
        <v>8749054.115550708</v>
      </c>
      <c r="Q90" s="189">
        <v>147066.31269084394</v>
      </c>
      <c r="R90" s="189">
        <v>93629.033076946289</v>
      </c>
      <c r="S90" s="189">
        <v>416722.3352625366</v>
      </c>
    </row>
    <row r="92" spans="1:19" x14ac:dyDescent="0.25">
      <c r="A92" s="190" t="s">
        <v>322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</row>
    <row r="93" spans="1:19" x14ac:dyDescent="0.25">
      <c r="A93" s="191" t="s">
        <v>323</v>
      </c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</row>
    <row r="94" spans="1:19" x14ac:dyDescent="0.25">
      <c r="A94" s="192" t="s">
        <v>324</v>
      </c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</row>
    <row r="95" spans="1:19" x14ac:dyDescent="0.25">
      <c r="A95" s="193" t="s">
        <v>325</v>
      </c>
      <c r="B95" s="189">
        <v>-310111398.22631854</v>
      </c>
      <c r="C95" s="189">
        <v>-5076097.4330516672</v>
      </c>
      <c r="D95" s="189">
        <v>-202936.55641177847</v>
      </c>
      <c r="E95" s="189">
        <v>-2185835.9531591972</v>
      </c>
      <c r="F95" s="189">
        <v>-19557863.556890812</v>
      </c>
      <c r="G95" s="189">
        <v>-237065.68452518486</v>
      </c>
      <c r="H95" s="189">
        <v>-58061624.544990897</v>
      </c>
      <c r="I95" s="189">
        <v>-22811382.847849775</v>
      </c>
      <c r="J95" s="189">
        <v>-4796950.1179539608</v>
      </c>
      <c r="K95" s="189">
        <v>-260003.15433632027</v>
      </c>
      <c r="L95" s="189">
        <v>-198699.88682711124</v>
      </c>
      <c r="M95" s="189">
        <v>-416847.52845192899</v>
      </c>
      <c r="N95" s="189">
        <v>-62054.781808794694</v>
      </c>
      <c r="O95" s="189">
        <v>-190282856.6463491</v>
      </c>
      <c r="P95" s="189">
        <v>-5725262.9178733081</v>
      </c>
      <c r="Q95" s="189">
        <v>-68281.228016701119</v>
      </c>
      <c r="R95" s="189">
        <v>-38622.281911992766</v>
      </c>
      <c r="S95" s="189">
        <v>-129013.10591007643</v>
      </c>
    </row>
    <row r="96" spans="1:19" x14ac:dyDescent="0.25">
      <c r="A96" s="193" t="s">
        <v>326</v>
      </c>
      <c r="B96" s="189">
        <v>-6559123.3215612844</v>
      </c>
      <c r="C96" s="189">
        <v>-107363.83520914035</v>
      </c>
      <c r="D96" s="189">
        <v>-4292.2830556083263</v>
      </c>
      <c r="E96" s="189">
        <v>-46232.31412800376</v>
      </c>
      <c r="F96" s="189">
        <v>-413665.66888423683</v>
      </c>
      <c r="G96" s="189">
        <v>-5014.1435271470928</v>
      </c>
      <c r="H96" s="189">
        <v>-1228053.3957118648</v>
      </c>
      <c r="I96" s="189">
        <v>-482480.40571923845</v>
      </c>
      <c r="J96" s="189">
        <v>-101459.62893010392</v>
      </c>
      <c r="K96" s="189">
        <v>-5499.2907807995634</v>
      </c>
      <c r="L96" s="189">
        <v>-4202.6738427980981</v>
      </c>
      <c r="M96" s="189">
        <v>-8816.6844593337046</v>
      </c>
      <c r="N96" s="189">
        <v>-1312.5121130807847</v>
      </c>
      <c r="O96" s="189">
        <v>-4024646.4008121323</v>
      </c>
      <c r="P96" s="189">
        <v>-121094.24465361619</v>
      </c>
      <c r="Q96" s="189">
        <v>-1444.206816230396</v>
      </c>
      <c r="R96" s="189">
        <v>-816.89454650740652</v>
      </c>
      <c r="S96" s="189">
        <v>-2728.7383714424909</v>
      </c>
    </row>
    <row r="97" spans="1:19" x14ac:dyDescent="0.25">
      <c r="A97" s="192" t="s">
        <v>327</v>
      </c>
      <c r="B97" s="189">
        <v>-316670521.54787982</v>
      </c>
      <c r="C97" s="189">
        <v>-5183461.2682608077</v>
      </c>
      <c r="D97" s="189">
        <v>-207228.8394673868</v>
      </c>
      <c r="E97" s="189">
        <v>-2232068.2672872008</v>
      </c>
      <c r="F97" s="189">
        <v>-19971529.225775048</v>
      </c>
      <c r="G97" s="189">
        <v>-242079.82805233196</v>
      </c>
      <c r="H97" s="189">
        <v>-59289677.940702759</v>
      </c>
      <c r="I97" s="189">
        <v>-23293863.253569014</v>
      </c>
      <c r="J97" s="189">
        <v>-4898409.7468840647</v>
      </c>
      <c r="K97" s="189">
        <v>-265502.44511711982</v>
      </c>
      <c r="L97" s="189">
        <v>-202902.56066990935</v>
      </c>
      <c r="M97" s="189">
        <v>-425664.2129112627</v>
      </c>
      <c r="N97" s="189">
        <v>-63367.293921875476</v>
      </c>
      <c r="O97" s="189">
        <v>-194307503.04716122</v>
      </c>
      <c r="P97" s="189">
        <v>-5846357.1625269242</v>
      </c>
      <c r="Q97" s="189">
        <v>-69725.434832931511</v>
      </c>
      <c r="R97" s="189">
        <v>-39439.176458500173</v>
      </c>
      <c r="S97" s="189">
        <v>-131741.84428151892</v>
      </c>
    </row>
    <row r="99" spans="1:19" x14ac:dyDescent="0.25">
      <c r="A99" s="192" t="s">
        <v>328</v>
      </c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</row>
    <row r="100" spans="1:19" x14ac:dyDescent="0.25">
      <c r="A100" s="193" t="s">
        <v>329</v>
      </c>
      <c r="B100" s="189">
        <v>-1241453524.7206624</v>
      </c>
      <c r="C100" s="189">
        <v>-21341322.690583616</v>
      </c>
      <c r="D100" s="189">
        <v>-832705.60284070531</v>
      </c>
      <c r="E100" s="189">
        <v>-10793766.23299071</v>
      </c>
      <c r="F100" s="189">
        <v>-74147487.255569279</v>
      </c>
      <c r="G100" s="189">
        <v>-501505.71423578705</v>
      </c>
      <c r="H100" s="189">
        <v>-265971580.81305847</v>
      </c>
      <c r="I100" s="189">
        <v>-103018770.02567759</v>
      </c>
      <c r="J100" s="189">
        <v>-19840854.563051987</v>
      </c>
      <c r="K100" s="189">
        <v>-1332781.558270681</v>
      </c>
      <c r="L100" s="189">
        <v>-882861.10596927116</v>
      </c>
      <c r="M100" s="189">
        <v>0</v>
      </c>
      <c r="N100" s="189">
        <v>-52342.981549515309</v>
      </c>
      <c r="O100" s="189">
        <v>-741945082.10142553</v>
      </c>
      <c r="P100" s="189">
        <v>0</v>
      </c>
      <c r="Q100" s="189">
        <v>-233246.86406911229</v>
      </c>
      <c r="R100" s="189">
        <v>-104714.35852876946</v>
      </c>
      <c r="S100" s="189">
        <v>-454502.85284114018</v>
      </c>
    </row>
    <row r="101" spans="1:19" x14ac:dyDescent="0.25">
      <c r="A101" s="193" t="s">
        <v>330</v>
      </c>
      <c r="B101" s="189">
        <v>-224057882.6741693</v>
      </c>
      <c r="C101" s="189">
        <v>-3851687.9450596375</v>
      </c>
      <c r="D101" s="189">
        <v>-150286.94232060519</v>
      </c>
      <c r="E101" s="189">
        <v>-1948061.9774211927</v>
      </c>
      <c r="F101" s="189">
        <v>-13382159.435916821</v>
      </c>
      <c r="G101" s="189">
        <v>-90511.892908718306</v>
      </c>
      <c r="H101" s="189">
        <v>-48002626.003969453</v>
      </c>
      <c r="I101" s="189">
        <v>-18592856.702262927</v>
      </c>
      <c r="J101" s="189">
        <v>-3580883.0337356646</v>
      </c>
      <c r="K101" s="189">
        <v>-240540.79195634884</v>
      </c>
      <c r="L101" s="189">
        <v>-159339.02168698559</v>
      </c>
      <c r="M101" s="189">
        <v>0</v>
      </c>
      <c r="N101" s="189">
        <v>-9446.8760894423158</v>
      </c>
      <c r="O101" s="189">
        <v>-133906457.91074881</v>
      </c>
      <c r="P101" s="189">
        <v>0</v>
      </c>
      <c r="Q101" s="189">
        <v>-42096.459885982615</v>
      </c>
      <c r="R101" s="189">
        <v>-18898.876994061535</v>
      </c>
      <c r="S101" s="189">
        <v>-82028.803212644765</v>
      </c>
    </row>
    <row r="102" spans="1:19" x14ac:dyDescent="0.25">
      <c r="A102" s="193" t="s">
        <v>331</v>
      </c>
      <c r="B102" s="189">
        <v>138800427.54766199</v>
      </c>
      <c r="C102" s="189">
        <v>2386061.705009975</v>
      </c>
      <c r="D102" s="189">
        <v>93100.459577518224</v>
      </c>
      <c r="E102" s="189">
        <v>1206794.5663336297</v>
      </c>
      <c r="F102" s="189">
        <v>8290042.8632425508</v>
      </c>
      <c r="G102" s="189">
        <v>56070.731740993302</v>
      </c>
      <c r="H102" s="189">
        <v>29736891.794388104</v>
      </c>
      <c r="I102" s="189">
        <v>11517990.033670995</v>
      </c>
      <c r="J102" s="189">
        <v>2218302.2090031537</v>
      </c>
      <c r="K102" s="189">
        <v>149011.3374620562</v>
      </c>
      <c r="L102" s="189">
        <v>98708.084139766288</v>
      </c>
      <c r="M102" s="189">
        <v>0</v>
      </c>
      <c r="N102" s="189">
        <v>5852.1950870668697</v>
      </c>
      <c r="O102" s="189">
        <v>82953000.303201005</v>
      </c>
      <c r="P102" s="189">
        <v>0</v>
      </c>
      <c r="Q102" s="189">
        <v>26078.11231937079</v>
      </c>
      <c r="R102" s="189">
        <v>11707.564918664782</v>
      </c>
      <c r="S102" s="189">
        <v>50815.587567143986</v>
      </c>
    </row>
    <row r="103" spans="1:19" x14ac:dyDescent="0.25">
      <c r="A103" s="193" t="s">
        <v>332</v>
      </c>
      <c r="B103" s="189">
        <v>-67872769.588707253</v>
      </c>
      <c r="C103" s="189">
        <v>-1166773.1806731594</v>
      </c>
      <c r="D103" s="189">
        <v>-45525.695800452791</v>
      </c>
      <c r="E103" s="189">
        <v>-590116.98298652715</v>
      </c>
      <c r="F103" s="189">
        <v>-4053792.7661941587</v>
      </c>
      <c r="G103" s="189">
        <v>-27418.329491959532</v>
      </c>
      <c r="H103" s="189">
        <v>-14541203.083483014</v>
      </c>
      <c r="I103" s="189">
        <v>-5632244.060717565</v>
      </c>
      <c r="J103" s="189">
        <v>-1084739.5600283041</v>
      </c>
      <c r="K103" s="189">
        <v>-72865.857493085248</v>
      </c>
      <c r="L103" s="189">
        <v>-48267.798375913124</v>
      </c>
      <c r="M103" s="189">
        <v>0</v>
      </c>
      <c r="N103" s="189">
        <v>-2861.6964353100434</v>
      </c>
      <c r="O103" s="189">
        <v>-40563634.966742314</v>
      </c>
      <c r="P103" s="189">
        <v>0</v>
      </c>
      <c r="Q103" s="189">
        <v>-12752.076776948632</v>
      </c>
      <c r="R103" s="189">
        <v>-5724.9453060690657</v>
      </c>
      <c r="S103" s="189">
        <v>-24848.588202476592</v>
      </c>
    </row>
    <row r="104" spans="1:19" x14ac:dyDescent="0.25">
      <c r="A104" s="192" t="s">
        <v>333</v>
      </c>
      <c r="B104" s="189">
        <v>-1394583749.4358768</v>
      </c>
      <c r="C104" s="189">
        <v>-23973722.11130644</v>
      </c>
      <c r="D104" s="189">
        <v>-935417.78138424514</v>
      </c>
      <c r="E104" s="189">
        <v>-12125150.6270648</v>
      </c>
      <c r="F104" s="189">
        <v>-83293396.594437718</v>
      </c>
      <c r="G104" s="189">
        <v>-563365.20489547157</v>
      </c>
      <c r="H104" s="189">
        <v>-298778518.10612285</v>
      </c>
      <c r="I104" s="189">
        <v>-115725880.75498709</v>
      </c>
      <c r="J104" s="189">
        <v>-22288174.947812803</v>
      </c>
      <c r="K104" s="189">
        <v>-1497176.8702580589</v>
      </c>
      <c r="L104" s="189">
        <v>-991759.84189240367</v>
      </c>
      <c r="M104" s="189">
        <v>0</v>
      </c>
      <c r="N104" s="189">
        <v>-58799.358987200794</v>
      </c>
      <c r="O104" s="189">
        <v>-833462174.67571568</v>
      </c>
      <c r="P104" s="189">
        <v>0</v>
      </c>
      <c r="Q104" s="189">
        <v>-262017.28841267276</v>
      </c>
      <c r="R104" s="189">
        <v>-117630.61591023528</v>
      </c>
      <c r="S104" s="189">
        <v>-510564.65668911766</v>
      </c>
    </row>
    <row r="106" spans="1:19" x14ac:dyDescent="0.25">
      <c r="A106" s="192" t="s">
        <v>334</v>
      </c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</row>
    <row r="107" spans="1:19" x14ac:dyDescent="0.25">
      <c r="A107" s="193" t="s">
        <v>335</v>
      </c>
      <c r="B107" s="189">
        <v>-1101108835.3221974</v>
      </c>
      <c r="C107" s="189">
        <v>-18928714.208090246</v>
      </c>
      <c r="D107" s="189">
        <v>-738569.32881680585</v>
      </c>
      <c r="E107" s="189">
        <v>-9573545.1459793597</v>
      </c>
      <c r="F107" s="189">
        <v>-65765211.269119464</v>
      </c>
      <c r="G107" s="189">
        <v>-444811.15234164475</v>
      </c>
      <c r="H107" s="189">
        <v>-235903843.15334511</v>
      </c>
      <c r="I107" s="189">
        <v>-91372633.465939045</v>
      </c>
      <c r="J107" s="189">
        <v>-17597872.030396815</v>
      </c>
      <c r="K107" s="189">
        <v>-1182112.3547065861</v>
      </c>
      <c r="L107" s="189">
        <v>-783054.8182331901</v>
      </c>
      <c r="M107" s="189">
        <v>0</v>
      </c>
      <c r="N107" s="189">
        <v>-46425.676276722901</v>
      </c>
      <c r="O107" s="189">
        <v>-658069165.6657517</v>
      </c>
      <c r="P107" s="189">
        <v>0</v>
      </c>
      <c r="Q107" s="189">
        <v>-206878.61262908267</v>
      </c>
      <c r="R107" s="189">
        <v>-92876.537917171154</v>
      </c>
      <c r="S107" s="189">
        <v>-403121.9026544962</v>
      </c>
    </row>
    <row r="108" spans="1:19" x14ac:dyDescent="0.25">
      <c r="A108" s="193" t="s">
        <v>336</v>
      </c>
      <c r="B108" s="189">
        <v>-504558374.89563388</v>
      </c>
      <c r="C108" s="189">
        <v>-8673657.8377406988</v>
      </c>
      <c r="D108" s="189">
        <v>-338432.79459884134</v>
      </c>
      <c r="E108" s="189">
        <v>-4386861.8849397339</v>
      </c>
      <c r="F108" s="189">
        <v>-30135429.90317155</v>
      </c>
      <c r="G108" s="189">
        <v>-203824.71283620453</v>
      </c>
      <c r="H108" s="189">
        <v>-108097633.87127626</v>
      </c>
      <c r="I108" s="189">
        <v>-41869455.563871108</v>
      </c>
      <c r="J108" s="189">
        <v>-8063829.3222669503</v>
      </c>
      <c r="K108" s="189">
        <v>-541676.41699131357</v>
      </c>
      <c r="L108" s="189">
        <v>-358817.2702531484</v>
      </c>
      <c r="M108" s="189">
        <v>0</v>
      </c>
      <c r="N108" s="189">
        <v>-21273.522674767944</v>
      </c>
      <c r="O108" s="189">
        <v>-301545404.18348402</v>
      </c>
      <c r="P108" s="189">
        <v>0</v>
      </c>
      <c r="Q108" s="189">
        <v>-94797.474364330032</v>
      </c>
      <c r="R108" s="189">
        <v>-42558.585976388364</v>
      </c>
      <c r="S108" s="189">
        <v>-184721.55118859955</v>
      </c>
    </row>
    <row r="109" spans="1:19" x14ac:dyDescent="0.25">
      <c r="A109" s="193" t="s">
        <v>337</v>
      </c>
      <c r="B109" s="189">
        <v>-229685687.49909198</v>
      </c>
      <c r="C109" s="189">
        <v>-3948433.2491863649</v>
      </c>
      <c r="D109" s="189">
        <v>-154061.79535866922</v>
      </c>
      <c r="E109" s="189">
        <v>-1996992.6932921559</v>
      </c>
      <c r="F109" s="189">
        <v>-13718287.67448836</v>
      </c>
      <c r="G109" s="189">
        <v>-92785.337884387074</v>
      </c>
      <c r="H109" s="189">
        <v>-49208338.594884887</v>
      </c>
      <c r="I109" s="189">
        <v>-19059865.349355504</v>
      </c>
      <c r="J109" s="189">
        <v>-3670826.3580865767</v>
      </c>
      <c r="K109" s="189">
        <v>-246582.60853252024</v>
      </c>
      <c r="L109" s="189">
        <v>-163341.24157921106</v>
      </c>
      <c r="M109" s="189">
        <v>0</v>
      </c>
      <c r="N109" s="189">
        <v>-9684.159304842171</v>
      </c>
      <c r="O109" s="189">
        <v>-137269871.86844617</v>
      </c>
      <c r="P109" s="189">
        <v>0</v>
      </c>
      <c r="Q109" s="189">
        <v>-43153.823533406787</v>
      </c>
      <c r="R109" s="189">
        <v>-19373.572148114516</v>
      </c>
      <c r="S109" s="189">
        <v>-84089.173010810206</v>
      </c>
    </row>
    <row r="110" spans="1:19" x14ac:dyDescent="0.25">
      <c r="A110" s="193" t="s">
        <v>338</v>
      </c>
      <c r="B110" s="189">
        <v>-657104265.089396</v>
      </c>
      <c r="C110" s="189">
        <v>-11296012.201332305</v>
      </c>
      <c r="D110" s="189">
        <v>-440753.03045563714</v>
      </c>
      <c r="E110" s="189">
        <v>-5713165.8067280455</v>
      </c>
      <c r="F110" s="189">
        <v>-39246439.074116141</v>
      </c>
      <c r="G110" s="189">
        <v>-265448.15188727196</v>
      </c>
      <c r="H110" s="189">
        <v>-140779382.12318876</v>
      </c>
      <c r="I110" s="189">
        <v>-54528076.82298708</v>
      </c>
      <c r="J110" s="189">
        <v>-10501810.898908533</v>
      </c>
      <c r="K110" s="189">
        <v>-705444.40765047004</v>
      </c>
      <c r="L110" s="189">
        <v>-467300.45600739168</v>
      </c>
      <c r="M110" s="189">
        <v>0</v>
      </c>
      <c r="N110" s="189">
        <v>-27705.263015320041</v>
      </c>
      <c r="O110" s="189">
        <v>-392713273.75758862</v>
      </c>
      <c r="P110" s="189">
        <v>0</v>
      </c>
      <c r="Q110" s="189">
        <v>-123458.11272558654</v>
      </c>
      <c r="R110" s="189">
        <v>-55425.55579826238</v>
      </c>
      <c r="S110" s="189">
        <v>-240569.42700646922</v>
      </c>
    </row>
    <row r="111" spans="1:19" x14ac:dyDescent="0.25">
      <c r="A111" s="192" t="s">
        <v>339</v>
      </c>
      <c r="B111" s="189">
        <v>-2492457162.8063192</v>
      </c>
      <c r="C111" s="189">
        <v>-42846817.496349618</v>
      </c>
      <c r="D111" s="189">
        <v>-1671816.9492299533</v>
      </c>
      <c r="E111" s="189">
        <v>-21670565.530939296</v>
      </c>
      <c r="F111" s="189">
        <v>-148865367.92089552</v>
      </c>
      <c r="G111" s="189">
        <v>-1006869.3549495083</v>
      </c>
      <c r="H111" s="189">
        <v>-533989197.74269497</v>
      </c>
      <c r="I111" s="189">
        <v>-206830031.20215273</v>
      </c>
      <c r="J111" s="189">
        <v>-39834338.609658875</v>
      </c>
      <c r="K111" s="189">
        <v>-2675815.7878808901</v>
      </c>
      <c r="L111" s="189">
        <v>-1772513.7860729413</v>
      </c>
      <c r="M111" s="189">
        <v>0</v>
      </c>
      <c r="N111" s="189">
        <v>-105088.62127165306</v>
      </c>
      <c r="O111" s="189">
        <v>-1489597715.4752705</v>
      </c>
      <c r="P111" s="189">
        <v>0</v>
      </c>
      <c r="Q111" s="189">
        <v>-468288.02325240604</v>
      </c>
      <c r="R111" s="189">
        <v>-210234.25183993639</v>
      </c>
      <c r="S111" s="189">
        <v>-912502.05386037519</v>
      </c>
    </row>
    <row r="113" spans="1:19" x14ac:dyDescent="0.25">
      <c r="A113" s="192" t="s">
        <v>340</v>
      </c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</row>
    <row r="114" spans="1:19" x14ac:dyDescent="0.25">
      <c r="A114" s="193" t="s">
        <v>341</v>
      </c>
      <c r="B114" s="189">
        <v>-1545465971.0070863</v>
      </c>
      <c r="C114" s="189">
        <v>-26567477.024159782</v>
      </c>
      <c r="D114" s="189">
        <v>-1036622.1106398804</v>
      </c>
      <c r="E114" s="189">
        <v>-13436989.850945847</v>
      </c>
      <c r="F114" s="189">
        <v>-92305040.911578402</v>
      </c>
      <c r="G114" s="189">
        <v>-624316.57745013712</v>
      </c>
      <c r="H114" s="189">
        <v>-331103838.5380016</v>
      </c>
      <c r="I114" s="189">
        <v>-128246446.82974629</v>
      </c>
      <c r="J114" s="189">
        <v>-24699567.847130679</v>
      </c>
      <c r="K114" s="189">
        <v>-1659158.8038356905</v>
      </c>
      <c r="L114" s="189">
        <v>-1099059.9077868813</v>
      </c>
      <c r="M114" s="189">
        <v>0</v>
      </c>
      <c r="N114" s="189">
        <v>-65160.954635035247</v>
      </c>
      <c r="O114" s="189">
        <v>-923635765.58519852</v>
      </c>
      <c r="P114" s="189">
        <v>0</v>
      </c>
      <c r="Q114" s="189">
        <v>-290365.35326124151</v>
      </c>
      <c r="R114" s="189">
        <v>-130357.25829403284</v>
      </c>
      <c r="S114" s="189">
        <v>-565803.45442224573</v>
      </c>
    </row>
    <row r="115" spans="1:19" x14ac:dyDescent="0.25">
      <c r="A115" s="193" t="s">
        <v>342</v>
      </c>
      <c r="B115" s="189">
        <v>-153794835.34482554</v>
      </c>
      <c r="C115" s="189">
        <v>-2643824.4717840864</v>
      </c>
      <c r="D115" s="189">
        <v>-103157.96647193532</v>
      </c>
      <c r="E115" s="189">
        <v>-1337162.8236561369</v>
      </c>
      <c r="F115" s="189">
        <v>-9185604.1056943443</v>
      </c>
      <c r="G115" s="189">
        <v>-62127.971131852646</v>
      </c>
      <c r="H115" s="189">
        <v>-32949324.854308411</v>
      </c>
      <c r="I115" s="189">
        <v>-12762261.702137033</v>
      </c>
      <c r="J115" s="189">
        <v>-2457942.1620409093</v>
      </c>
      <c r="K115" s="189">
        <v>-165108.81496830948</v>
      </c>
      <c r="L115" s="189">
        <v>-109371.37453892703</v>
      </c>
      <c r="M115" s="189">
        <v>0</v>
      </c>
      <c r="N115" s="189">
        <v>-6484.3991889879944</v>
      </c>
      <c r="O115" s="189">
        <v>-91914291.968655825</v>
      </c>
      <c r="P115" s="189">
        <v>0</v>
      </c>
      <c r="Q115" s="189">
        <v>-28895.292767627034</v>
      </c>
      <c r="R115" s="189">
        <v>-12972.31608552949</v>
      </c>
      <c r="S115" s="189">
        <v>-56305.121395651753</v>
      </c>
    </row>
    <row r="116" spans="1:19" x14ac:dyDescent="0.25">
      <c r="A116" s="192" t="s">
        <v>343</v>
      </c>
      <c r="B116" s="189">
        <v>-1699260806.3519118</v>
      </c>
      <c r="C116" s="189">
        <v>-29211301.495943867</v>
      </c>
      <c r="D116" s="189">
        <v>-1139780.0771118158</v>
      </c>
      <c r="E116" s="189">
        <v>-14774152.674601983</v>
      </c>
      <c r="F116" s="189">
        <v>-101490645.01727274</v>
      </c>
      <c r="G116" s="189">
        <v>-686444.54858198971</v>
      </c>
      <c r="H116" s="189">
        <v>-364053163.39231002</v>
      </c>
      <c r="I116" s="189">
        <v>-141008708.53188333</v>
      </c>
      <c r="J116" s="189">
        <v>-27157510.009171586</v>
      </c>
      <c r="K116" s="189">
        <v>-1824267.6188039999</v>
      </c>
      <c r="L116" s="189">
        <v>-1208431.2823258084</v>
      </c>
      <c r="M116" s="189">
        <v>0</v>
      </c>
      <c r="N116" s="189">
        <v>-71645.353824023245</v>
      </c>
      <c r="O116" s="189">
        <v>-1015550057.5538543</v>
      </c>
      <c r="P116" s="189">
        <v>0</v>
      </c>
      <c r="Q116" s="189">
        <v>-319260.64602886856</v>
      </c>
      <c r="R116" s="189">
        <v>-143329.57437956234</v>
      </c>
      <c r="S116" s="189">
        <v>-622108.57581789745</v>
      </c>
    </row>
    <row r="118" spans="1:19" x14ac:dyDescent="0.25">
      <c r="A118" s="192" t="s">
        <v>344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</row>
    <row r="119" spans="1:19" x14ac:dyDescent="0.25">
      <c r="A119" s="193" t="s">
        <v>345</v>
      </c>
      <c r="B119" s="189">
        <v>-1539396852.5699325</v>
      </c>
      <c r="C119" s="189">
        <v>-28557880.941860601</v>
      </c>
      <c r="D119" s="189">
        <v>-1116389.1925859009</v>
      </c>
      <c r="E119" s="189">
        <v>-16513497.228529546</v>
      </c>
      <c r="F119" s="189">
        <v>-86174292.63209267</v>
      </c>
      <c r="G119" s="189">
        <v>-693111.94887882273</v>
      </c>
      <c r="H119" s="189">
        <v>-333166187.87012488</v>
      </c>
      <c r="I119" s="189">
        <v>-134503939.22672516</v>
      </c>
      <c r="J119" s="189">
        <v>-26697043.588409543</v>
      </c>
      <c r="K119" s="189">
        <v>-2476145.983758437</v>
      </c>
      <c r="L119" s="189">
        <v>-1161475.6597464662</v>
      </c>
      <c r="M119" s="189">
        <v>-153081.24083758835</v>
      </c>
      <c r="N119" s="189">
        <v>-106801.43219901517</v>
      </c>
      <c r="O119" s="189">
        <v>-904632719.33013654</v>
      </c>
      <c r="P119" s="189">
        <v>-900171.34824480512</v>
      </c>
      <c r="Q119" s="189">
        <v>-323047.45339666726</v>
      </c>
      <c r="R119" s="189">
        <v>-138253.26824460056</v>
      </c>
      <c r="S119" s="189">
        <v>-2082814.2241613911</v>
      </c>
    </row>
    <row r="120" spans="1:19" x14ac:dyDescent="0.25">
      <c r="A120" s="193" t="s">
        <v>346</v>
      </c>
      <c r="B120" s="189">
        <v>-79937544.856242776</v>
      </c>
      <c r="C120" s="189">
        <v>-1374173.8260028202</v>
      </c>
      <c r="D120" s="189">
        <v>-53618.150139048594</v>
      </c>
      <c r="E120" s="189">
        <v>-695013.67166494357</v>
      </c>
      <c r="F120" s="189">
        <v>-4774377.7519206135</v>
      </c>
      <c r="G120" s="189">
        <v>-32292.095297248998</v>
      </c>
      <c r="H120" s="189">
        <v>-17125985.587348986</v>
      </c>
      <c r="I120" s="189">
        <v>-6633407.8449014192</v>
      </c>
      <c r="J120" s="189">
        <v>-1277558.2573475935</v>
      </c>
      <c r="K120" s="189">
        <v>-85818.182860939516</v>
      </c>
      <c r="L120" s="189">
        <v>-56847.677222657527</v>
      </c>
      <c r="M120" s="189">
        <v>0</v>
      </c>
      <c r="N120" s="189">
        <v>-3370.3794400723464</v>
      </c>
      <c r="O120" s="189">
        <v>-47774054.445329733</v>
      </c>
      <c r="P120" s="189">
        <v>0</v>
      </c>
      <c r="Q120" s="189">
        <v>-15018.831786955494</v>
      </c>
      <c r="R120" s="189">
        <v>-6742.5872699259144</v>
      </c>
      <c r="S120" s="189">
        <v>-29265.567709797207</v>
      </c>
    </row>
    <row r="121" spans="1:19" x14ac:dyDescent="0.25">
      <c r="A121" s="193" t="s">
        <v>347</v>
      </c>
      <c r="B121" s="189">
        <v>-31531214.661618564</v>
      </c>
      <c r="C121" s="189">
        <v>-584946.41765408276</v>
      </c>
      <c r="D121" s="189">
        <v>-22866.817753051066</v>
      </c>
      <c r="E121" s="189">
        <v>-338243.27044552937</v>
      </c>
      <c r="F121" s="189">
        <v>-1765093.9812949963</v>
      </c>
      <c r="G121" s="189">
        <v>-14196.899005052452</v>
      </c>
      <c r="H121" s="189">
        <v>-6824188.688049051</v>
      </c>
      <c r="I121" s="189">
        <v>-2755022.2501176014</v>
      </c>
      <c r="J121" s="189">
        <v>-546831.18963859754</v>
      </c>
      <c r="K121" s="189">
        <v>-50718.494335654155</v>
      </c>
      <c r="L121" s="189">
        <v>-23790.316506475483</v>
      </c>
      <c r="M121" s="189">
        <v>-3135.5380891280938</v>
      </c>
      <c r="N121" s="189">
        <v>-2187.5963168389444</v>
      </c>
      <c r="O121" s="189">
        <v>-18529444.448001079</v>
      </c>
      <c r="P121" s="189">
        <v>-18438.062911692312</v>
      </c>
      <c r="Q121" s="189">
        <v>-6616.9283001550093</v>
      </c>
      <c r="R121" s="189">
        <v>-2831.8191448899283</v>
      </c>
      <c r="S121" s="189">
        <v>-42661.944054690663</v>
      </c>
    </row>
    <row r="122" spans="1:19" x14ac:dyDescent="0.25">
      <c r="A122" s="192" t="s">
        <v>348</v>
      </c>
      <c r="B122" s="189">
        <v>-1650865612.0877936</v>
      </c>
      <c r="C122" s="189">
        <v>-30517001.185517505</v>
      </c>
      <c r="D122" s="189">
        <v>-1192874.1604780008</v>
      </c>
      <c r="E122" s="189">
        <v>-17546754.170640018</v>
      </c>
      <c r="F122" s="189">
        <v>-92713764.36530827</v>
      </c>
      <c r="G122" s="189">
        <v>-739600.94318112417</v>
      </c>
      <c r="H122" s="189">
        <v>-357116362.14552295</v>
      </c>
      <c r="I122" s="189">
        <v>-143892369.32174417</v>
      </c>
      <c r="J122" s="189">
        <v>-28521433.035395734</v>
      </c>
      <c r="K122" s="189">
        <v>-2612682.6609550305</v>
      </c>
      <c r="L122" s="189">
        <v>-1242113.6534755991</v>
      </c>
      <c r="M122" s="189">
        <v>-156216.77892671645</v>
      </c>
      <c r="N122" s="189">
        <v>-112359.40795592645</v>
      </c>
      <c r="O122" s="189">
        <v>-970936218.22346735</v>
      </c>
      <c r="P122" s="189">
        <v>-918609.41115649743</v>
      </c>
      <c r="Q122" s="189">
        <v>-344683.21348377777</v>
      </c>
      <c r="R122" s="189">
        <v>-147827.6746594164</v>
      </c>
      <c r="S122" s="189">
        <v>-2154741.7359258789</v>
      </c>
    </row>
    <row r="124" spans="1:19" x14ac:dyDescent="0.25">
      <c r="A124" s="192" t="s">
        <v>349</v>
      </c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</row>
    <row r="125" spans="1:19" x14ac:dyDescent="0.25">
      <c r="A125" s="193" t="s">
        <v>350</v>
      </c>
      <c r="B125" s="189">
        <v>14633.670000000004</v>
      </c>
      <c r="C125" s="189">
        <v>246.18300271743828</v>
      </c>
      <c r="D125" s="189">
        <v>9.6175112605256281</v>
      </c>
      <c r="E125" s="189">
        <v>0</v>
      </c>
      <c r="F125" s="189">
        <v>863.20910324925103</v>
      </c>
      <c r="G125" s="189">
        <v>5.8860540424492376</v>
      </c>
      <c r="H125" s="189">
        <v>3104.3138771165245</v>
      </c>
      <c r="I125" s="189">
        <v>1275.8466385444879</v>
      </c>
      <c r="J125" s="189">
        <v>242.35250918250571</v>
      </c>
      <c r="K125" s="189">
        <v>0</v>
      </c>
      <c r="L125" s="189">
        <v>11.043110108831918</v>
      </c>
      <c r="M125" s="189">
        <v>17.492105698399772</v>
      </c>
      <c r="N125" s="189">
        <v>7.7445401627322195</v>
      </c>
      <c r="O125" s="189">
        <v>8739.8259301673206</v>
      </c>
      <c r="P125" s="189">
        <v>102.16641690956983</v>
      </c>
      <c r="Q125" s="189">
        <v>2.7049781765365246</v>
      </c>
      <c r="R125" s="189">
        <v>5.2842226634332992</v>
      </c>
      <c r="S125" s="189">
        <v>0</v>
      </c>
    </row>
    <row r="126" spans="1:19" x14ac:dyDescent="0.25">
      <c r="A126" s="193" t="s">
        <v>351</v>
      </c>
      <c r="B126" s="189">
        <v>-56013697.672311597</v>
      </c>
      <c r="C126" s="189">
        <v>-942321.39212353749</v>
      </c>
      <c r="D126" s="189">
        <v>-36813.210090642657</v>
      </c>
      <c r="E126" s="189">
        <v>0</v>
      </c>
      <c r="F126" s="189">
        <v>-3304129.0214546821</v>
      </c>
      <c r="G126" s="189">
        <v>-22530.209552124586</v>
      </c>
      <c r="H126" s="189">
        <v>-11882466.872135725</v>
      </c>
      <c r="I126" s="189">
        <v>-4883592.9666082347</v>
      </c>
      <c r="J126" s="189">
        <v>-927659.30757458578</v>
      </c>
      <c r="K126" s="189">
        <v>0</v>
      </c>
      <c r="L126" s="189">
        <v>-42270.013673819267</v>
      </c>
      <c r="M126" s="189">
        <v>-66955.00993546276</v>
      </c>
      <c r="N126" s="189">
        <v>-29643.987549695819</v>
      </c>
      <c r="O126" s="189">
        <v>-33453670.019962292</v>
      </c>
      <c r="P126" s="189">
        <v>-391065.17975572671</v>
      </c>
      <c r="Q126" s="189">
        <v>-10353.918722420114</v>
      </c>
      <c r="R126" s="189">
        <v>-20226.563172651142</v>
      </c>
      <c r="S126" s="189">
        <v>0</v>
      </c>
    </row>
    <row r="127" spans="1:19" x14ac:dyDescent="0.25">
      <c r="A127" s="193" t="s">
        <v>352</v>
      </c>
      <c r="B127" s="189">
        <v>-546672959.8937614</v>
      </c>
      <c r="C127" s="189">
        <v>-9196708.0555373877</v>
      </c>
      <c r="D127" s="189">
        <v>-359283.3067578483</v>
      </c>
      <c r="E127" s="189">
        <v>0</v>
      </c>
      <c r="F127" s="189">
        <v>-32247076.466840323</v>
      </c>
      <c r="G127" s="189">
        <v>-219886.50731363779</v>
      </c>
      <c r="H127" s="189">
        <v>-115968479.24290814</v>
      </c>
      <c r="I127" s="189">
        <v>-47662060.048068643</v>
      </c>
      <c r="J127" s="189">
        <v>-9053611.5364416633</v>
      </c>
      <c r="K127" s="189">
        <v>0</v>
      </c>
      <c r="L127" s="189">
        <v>-412539.6902914893</v>
      </c>
      <c r="M127" s="189">
        <v>-653456.11845276866</v>
      </c>
      <c r="N127" s="189">
        <v>-289314.3479234486</v>
      </c>
      <c r="O127" s="189">
        <v>-326495438.95692688</v>
      </c>
      <c r="P127" s="189">
        <v>-3816651.4301398443</v>
      </c>
      <c r="Q127" s="189">
        <v>-101050.41498238312</v>
      </c>
      <c r="R127" s="189">
        <v>-197403.77117679809</v>
      </c>
      <c r="S127" s="189">
        <v>0</v>
      </c>
    </row>
    <row r="128" spans="1:19" x14ac:dyDescent="0.25">
      <c r="A128" s="193" t="s">
        <v>353</v>
      </c>
      <c r="B128" s="189">
        <v>-603820915.13951612</v>
      </c>
      <c r="C128" s="189">
        <v>-10084032.148946151</v>
      </c>
      <c r="D128" s="189">
        <v>-397863.97063711792</v>
      </c>
      <c r="E128" s="189">
        <v>0</v>
      </c>
      <c r="F128" s="189">
        <v>-35600311.219755933</v>
      </c>
      <c r="G128" s="189">
        <v>-242751.55924414442</v>
      </c>
      <c r="H128" s="189">
        <v>-128261558.26807491</v>
      </c>
      <c r="I128" s="189">
        <v>-52677459.131155707</v>
      </c>
      <c r="J128" s="189">
        <v>-9920254.8843858875</v>
      </c>
      <c r="K128" s="189">
        <v>0</v>
      </c>
      <c r="L128" s="189">
        <v>-490064.03707498295</v>
      </c>
      <c r="M128" s="189">
        <v>-721406.20900297281</v>
      </c>
      <c r="N128" s="189">
        <v>-434057.96581850888</v>
      </c>
      <c r="O128" s="189">
        <v>-360446295.05095464</v>
      </c>
      <c r="P128" s="189">
        <v>-4213528.5928950571</v>
      </c>
      <c r="Q128" s="189">
        <v>-111558.21291141109</v>
      </c>
      <c r="R128" s="189">
        <v>-219773.88865881835</v>
      </c>
      <c r="S128" s="189">
        <v>0</v>
      </c>
    </row>
    <row r="129" spans="1:19" x14ac:dyDescent="0.25">
      <c r="A129" s="193" t="s">
        <v>354</v>
      </c>
      <c r="B129" s="189">
        <v>-767960326.79215777</v>
      </c>
      <c r="C129" s="189">
        <v>-11877964.168992251</v>
      </c>
      <c r="D129" s="189">
        <v>-506239.68589698564</v>
      </c>
      <c r="E129" s="189">
        <v>0</v>
      </c>
      <c r="F129" s="189">
        <v>-45433104.28220582</v>
      </c>
      <c r="G129" s="189">
        <v>-309799.45196902944</v>
      </c>
      <c r="H129" s="189">
        <v>-163574887.12988493</v>
      </c>
      <c r="I129" s="189">
        <v>-66707940.860735133</v>
      </c>
      <c r="J129" s="189">
        <v>-11854083.519846927</v>
      </c>
      <c r="K129" s="189">
        <v>0</v>
      </c>
      <c r="L129" s="189">
        <v>-506206.47985098109</v>
      </c>
      <c r="M129" s="189">
        <v>-920658.34259545384</v>
      </c>
      <c r="N129" s="189">
        <v>-523579.83040513529</v>
      </c>
      <c r="O129" s="189">
        <v>-460001431.16998905</v>
      </c>
      <c r="P129" s="189">
        <v>-5377303.663874248</v>
      </c>
      <c r="Q129" s="189">
        <v>-142370.55090484707</v>
      </c>
      <c r="R129" s="189">
        <v>-224757.6550069942</v>
      </c>
      <c r="S129" s="189">
        <v>0</v>
      </c>
    </row>
    <row r="130" spans="1:19" x14ac:dyDescent="0.25">
      <c r="A130" s="193" t="s">
        <v>355</v>
      </c>
      <c r="B130" s="189">
        <v>-381638425.40292287</v>
      </c>
      <c r="C130" s="189">
        <v>-6254651.5056919623</v>
      </c>
      <c r="D130" s="189">
        <v>-250873.52267171087</v>
      </c>
      <c r="E130" s="189">
        <v>0</v>
      </c>
      <c r="F130" s="189">
        <v>-22538772.139714211</v>
      </c>
      <c r="G130" s="189">
        <v>-153687.4789265288</v>
      </c>
      <c r="H130" s="189">
        <v>-81039134.635937229</v>
      </c>
      <c r="I130" s="189">
        <v>-33223679.00079114</v>
      </c>
      <c r="J130" s="189">
        <v>-6186708.088892499</v>
      </c>
      <c r="K130" s="189">
        <v>0</v>
      </c>
      <c r="L130" s="189">
        <v>-268171.4067731293</v>
      </c>
      <c r="M130" s="189">
        <v>-456726.62984670739</v>
      </c>
      <c r="N130" s="189">
        <v>-198732.782683686</v>
      </c>
      <c r="O130" s="189">
        <v>-228200727.30851144</v>
      </c>
      <c r="P130" s="189">
        <v>-2667610.4114149213</v>
      </c>
      <c r="Q130" s="189">
        <v>-70628.178658412769</v>
      </c>
      <c r="R130" s="189">
        <v>-128322.3124092576</v>
      </c>
      <c r="S130" s="189">
        <v>0</v>
      </c>
    </row>
    <row r="131" spans="1:19" x14ac:dyDescent="0.25">
      <c r="A131" s="193" t="s">
        <v>356</v>
      </c>
      <c r="B131" s="189">
        <v>-782425431.41931403</v>
      </c>
      <c r="C131" s="189">
        <v>-12498926.267700193</v>
      </c>
      <c r="D131" s="189">
        <v>-514439.98145804077</v>
      </c>
      <c r="E131" s="189">
        <v>0</v>
      </c>
      <c r="F131" s="189">
        <v>-46260731.725255415</v>
      </c>
      <c r="G131" s="189">
        <v>-315442.88162989268</v>
      </c>
      <c r="H131" s="189">
        <v>-166301440.20856872</v>
      </c>
      <c r="I131" s="189">
        <v>-68017026.794530094</v>
      </c>
      <c r="J131" s="189">
        <v>-12422160.5841252</v>
      </c>
      <c r="K131" s="189">
        <v>0</v>
      </c>
      <c r="L131" s="189">
        <v>-510998.74346657062</v>
      </c>
      <c r="M131" s="189">
        <v>-937429.42002990912</v>
      </c>
      <c r="N131" s="189">
        <v>-401095.11002244899</v>
      </c>
      <c r="O131" s="189">
        <v>-468380999.64309204</v>
      </c>
      <c r="P131" s="189">
        <v>-5475258.7596605709</v>
      </c>
      <c r="Q131" s="189">
        <v>-144964.02931387335</v>
      </c>
      <c r="R131" s="189">
        <v>-244517.27046101211</v>
      </c>
      <c r="S131" s="189">
        <v>0</v>
      </c>
    </row>
    <row r="132" spans="1:19" x14ac:dyDescent="0.25">
      <c r="A132" s="193" t="s">
        <v>357</v>
      </c>
      <c r="B132" s="189">
        <v>-985151380.12036514</v>
      </c>
      <c r="C132" s="189">
        <v>-7148245.1647884045</v>
      </c>
      <c r="D132" s="189">
        <v>-414528.66211000987</v>
      </c>
      <c r="E132" s="189">
        <v>0</v>
      </c>
      <c r="F132" s="189">
        <v>-48567361.576690555</v>
      </c>
      <c r="G132" s="189">
        <v>-225752.29338718104</v>
      </c>
      <c r="H132" s="189">
        <v>-145297607.83962673</v>
      </c>
      <c r="I132" s="189">
        <v>-52249661.624009363</v>
      </c>
      <c r="J132" s="189">
        <v>-7893736.0412020562</v>
      </c>
      <c r="K132" s="189">
        <v>0</v>
      </c>
      <c r="L132" s="189">
        <v>-80736.002095085118</v>
      </c>
      <c r="M132" s="189">
        <v>-647593.61698247248</v>
      </c>
      <c r="N132" s="189">
        <v>-275041.89734322752</v>
      </c>
      <c r="O132" s="189">
        <v>-718429928.47072291</v>
      </c>
      <c r="P132" s="189">
        <v>-3782410.2255830914</v>
      </c>
      <c r="Q132" s="189">
        <v>-100143.8381064776</v>
      </c>
      <c r="R132" s="189">
        <v>-38632.867717640955</v>
      </c>
      <c r="S132" s="189">
        <v>0</v>
      </c>
    </row>
    <row r="133" spans="1:19" x14ac:dyDescent="0.25">
      <c r="A133" s="193" t="s">
        <v>358</v>
      </c>
      <c r="B133" s="189">
        <v>-449196779.9677819</v>
      </c>
      <c r="C133" s="189">
        <v>-20001.623755148688</v>
      </c>
      <c r="D133" s="189">
        <v>-5617.8935789887073</v>
      </c>
      <c r="E133" s="189">
        <v>0</v>
      </c>
      <c r="F133" s="189">
        <v>-39451625.664440893</v>
      </c>
      <c r="G133" s="189">
        <v>-997167.28881812003</v>
      </c>
      <c r="H133" s="189">
        <v>-9776915.7900321595</v>
      </c>
      <c r="I133" s="189">
        <v>-276650.35276949219</v>
      </c>
      <c r="J133" s="189">
        <v>-10771.213076584681</v>
      </c>
      <c r="K133" s="189">
        <v>0</v>
      </c>
      <c r="L133" s="189">
        <v>0</v>
      </c>
      <c r="M133" s="189">
        <v>0</v>
      </c>
      <c r="N133" s="189">
        <v>-11565.105590975369</v>
      </c>
      <c r="O133" s="189">
        <v>-398646465.03571951</v>
      </c>
      <c r="P133" s="189">
        <v>0</v>
      </c>
      <c r="Q133" s="189">
        <v>0</v>
      </c>
      <c r="R133" s="189">
        <v>0</v>
      </c>
      <c r="S133" s="189">
        <v>0</v>
      </c>
    </row>
    <row r="134" spans="1:19" x14ac:dyDescent="0.25">
      <c r="A134" s="193" t="s">
        <v>359</v>
      </c>
      <c r="B134" s="189">
        <v>-294506955.30411679</v>
      </c>
      <c r="C134" s="189">
        <v>-1417994.3957508404</v>
      </c>
      <c r="D134" s="189">
        <v>-148564.8675061196</v>
      </c>
      <c r="E134" s="189">
        <v>-211030.11174835337</v>
      </c>
      <c r="F134" s="189">
        <v>-30455532.592174359</v>
      </c>
      <c r="G134" s="189">
        <v>-367445.80278755876</v>
      </c>
      <c r="H134" s="189">
        <v>-26527308.396405436</v>
      </c>
      <c r="I134" s="189">
        <v>-3197938.9160021571</v>
      </c>
      <c r="J134" s="189">
        <v>-868047.35381144367</v>
      </c>
      <c r="K134" s="189">
        <v>-69474.753513561678</v>
      </c>
      <c r="L134" s="189">
        <v>-341006.88517171686</v>
      </c>
      <c r="M134" s="189">
        <v>0</v>
      </c>
      <c r="N134" s="189">
        <v>-292070.45415683126</v>
      </c>
      <c r="O134" s="189">
        <v>-230467239.62041089</v>
      </c>
      <c r="P134" s="189">
        <v>0</v>
      </c>
      <c r="Q134" s="189">
        <v>0</v>
      </c>
      <c r="R134" s="189">
        <v>-37527.030788273878</v>
      </c>
      <c r="S134" s="189">
        <v>-105774.12388923283</v>
      </c>
    </row>
    <row r="135" spans="1:19" x14ac:dyDescent="0.25">
      <c r="A135" s="193" t="s">
        <v>360</v>
      </c>
      <c r="B135" s="189">
        <v>-34069828.660375103</v>
      </c>
      <c r="C135" s="189">
        <v>0</v>
      </c>
      <c r="D135" s="189">
        <v>0</v>
      </c>
      <c r="E135" s="189">
        <v>0</v>
      </c>
      <c r="F135" s="189">
        <v>0</v>
      </c>
      <c r="G135" s="189">
        <v>0</v>
      </c>
      <c r="H135" s="189">
        <v>0</v>
      </c>
      <c r="I135" s="189">
        <v>0</v>
      </c>
      <c r="J135" s="189">
        <v>0</v>
      </c>
      <c r="K135" s="189">
        <v>0</v>
      </c>
      <c r="L135" s="189">
        <v>0</v>
      </c>
      <c r="M135" s="189">
        <v>-34069828.660375103</v>
      </c>
      <c r="N135" s="189">
        <v>0</v>
      </c>
      <c r="O135" s="189">
        <v>0</v>
      </c>
      <c r="P135" s="189">
        <v>0</v>
      </c>
      <c r="Q135" s="189">
        <v>0</v>
      </c>
      <c r="R135" s="189">
        <v>0</v>
      </c>
      <c r="S135" s="189">
        <v>0</v>
      </c>
    </row>
    <row r="136" spans="1:19" x14ac:dyDescent="0.25">
      <c r="A136" s="193" t="s">
        <v>361</v>
      </c>
      <c r="B136" s="189">
        <v>-180389267.49095982</v>
      </c>
      <c r="C136" s="189">
        <v>0</v>
      </c>
      <c r="D136" s="189">
        <v>0</v>
      </c>
      <c r="E136" s="189">
        <v>0</v>
      </c>
      <c r="F136" s="189">
        <v>0</v>
      </c>
      <c r="G136" s="189">
        <v>0</v>
      </c>
      <c r="H136" s="189">
        <v>0</v>
      </c>
      <c r="I136" s="189">
        <v>0</v>
      </c>
      <c r="J136" s="189">
        <v>0</v>
      </c>
      <c r="K136" s="189">
        <v>0</v>
      </c>
      <c r="L136" s="189">
        <v>0</v>
      </c>
      <c r="M136" s="189">
        <v>0</v>
      </c>
      <c r="N136" s="189">
        <v>0</v>
      </c>
      <c r="O136" s="189">
        <v>0</v>
      </c>
      <c r="P136" s="189">
        <v>-180306947.89630139</v>
      </c>
      <c r="Q136" s="189">
        <v>-82319.594658440401</v>
      </c>
      <c r="R136" s="189">
        <v>0</v>
      </c>
      <c r="S136" s="189">
        <v>0</v>
      </c>
    </row>
    <row r="137" spans="1:19" x14ac:dyDescent="0.25">
      <c r="A137" s="192" t="s">
        <v>362</v>
      </c>
      <c r="B137" s="189">
        <v>-5081831334.1935825</v>
      </c>
      <c r="C137" s="189">
        <v>-59440598.540283158</v>
      </c>
      <c r="D137" s="189">
        <v>-2634215.4831962031</v>
      </c>
      <c r="E137" s="189">
        <v>-211030.11174835337</v>
      </c>
      <c r="F137" s="189">
        <v>-303857781.47942889</v>
      </c>
      <c r="G137" s="189">
        <v>-2854457.5875741751</v>
      </c>
      <c r="H137" s="189">
        <v>-848626694.0696969</v>
      </c>
      <c r="I137" s="189">
        <v>-328894733.8480314</v>
      </c>
      <c r="J137" s="189">
        <v>-59136790.176847659</v>
      </c>
      <c r="K137" s="189">
        <v>-69474.753513561678</v>
      </c>
      <c r="L137" s="189">
        <v>-2651982.2152876658</v>
      </c>
      <c r="M137" s="189">
        <v>-38474036.515115149</v>
      </c>
      <c r="N137" s="189">
        <v>-2455093.736953795</v>
      </c>
      <c r="O137" s="189">
        <v>-3224513455.4503598</v>
      </c>
      <c r="P137" s="189">
        <v>-206030673.99320793</v>
      </c>
      <c r="Q137" s="189">
        <v>-763386.03328008903</v>
      </c>
      <c r="R137" s="189">
        <v>-1111156.0751687828</v>
      </c>
      <c r="S137" s="189">
        <v>-105774.12388923283</v>
      </c>
    </row>
    <row r="139" spans="1:19" x14ac:dyDescent="0.25">
      <c r="A139" s="192" t="s">
        <v>363</v>
      </c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</row>
    <row r="140" spans="1:19" x14ac:dyDescent="0.25">
      <c r="A140" s="193" t="s">
        <v>364</v>
      </c>
      <c r="B140" s="189">
        <v>-148355310.63757122</v>
      </c>
      <c r="C140" s="189">
        <v>-2428372.564872229</v>
      </c>
      <c r="D140" s="189">
        <v>-97083.551389544809</v>
      </c>
      <c r="E140" s="189">
        <v>-1045689.9478330211</v>
      </c>
      <c r="F140" s="189">
        <v>-9356356.909113843</v>
      </c>
      <c r="G140" s="189">
        <v>-113410.7081210066</v>
      </c>
      <c r="H140" s="189">
        <v>-27776310.04458553</v>
      </c>
      <c r="I140" s="189">
        <v>-10912819.740974322</v>
      </c>
      <c r="J140" s="189">
        <v>-2294830.273676787</v>
      </c>
      <c r="K140" s="189">
        <v>-124383.84705925186</v>
      </c>
      <c r="L140" s="189">
        <v>-95056.755741603643</v>
      </c>
      <c r="M140" s="189">
        <v>-199417.1930657574</v>
      </c>
      <c r="N140" s="189">
        <v>-29686.610954789252</v>
      </c>
      <c r="O140" s="189">
        <v>-91030102.305919588</v>
      </c>
      <c r="P140" s="189">
        <v>-2738929.1832575318</v>
      </c>
      <c r="Q140" s="189">
        <v>-32665.303020367413</v>
      </c>
      <c r="R140" s="189">
        <v>-18476.652787860203</v>
      </c>
      <c r="S140" s="189">
        <v>-61719.045198200358</v>
      </c>
    </row>
    <row r="141" spans="1:19" x14ac:dyDescent="0.25">
      <c r="A141" s="193" t="s">
        <v>365</v>
      </c>
      <c r="B141" s="189">
        <v>-123025813.42209895</v>
      </c>
      <c r="C141" s="189">
        <v>-2013763.5033177908</v>
      </c>
      <c r="D141" s="189">
        <v>-80507.956393844841</v>
      </c>
      <c r="E141" s="189">
        <v>-867153.69922786951</v>
      </c>
      <c r="F141" s="189">
        <v>-7758895.9536693171</v>
      </c>
      <c r="G141" s="189">
        <v>-94047.490159948487</v>
      </c>
      <c r="H141" s="189">
        <v>-23033911.778511953</v>
      </c>
      <c r="I141" s="189">
        <v>-9049615.545222681</v>
      </c>
      <c r="J141" s="189">
        <v>-1903021.6031460743</v>
      </c>
      <c r="K141" s="189">
        <v>-103147.12628264379</v>
      </c>
      <c r="L141" s="189">
        <v>-78827.206428395453</v>
      </c>
      <c r="M141" s="189">
        <v>-165369.62702468573</v>
      </c>
      <c r="N141" s="189">
        <v>-24618.056777088561</v>
      </c>
      <c r="O141" s="189">
        <v>-75488045.112464368</v>
      </c>
      <c r="P141" s="189">
        <v>-2271297.1259853742</v>
      </c>
      <c r="Q141" s="189">
        <v>-27088.180783616044</v>
      </c>
      <c r="R141" s="189">
        <v>-15322.034841727638</v>
      </c>
      <c r="S141" s="189">
        <v>-51181.421861557137</v>
      </c>
    </row>
    <row r="142" spans="1:19" x14ac:dyDescent="0.25">
      <c r="A142" s="193" t="s">
        <v>366</v>
      </c>
      <c r="B142" s="189">
        <v>-167487719.41146705</v>
      </c>
      <c r="C142" s="189">
        <v>-2741543.8046935755</v>
      </c>
      <c r="D142" s="189">
        <v>-109603.77855514985</v>
      </c>
      <c r="E142" s="189">
        <v>-1180545.7035637388</v>
      </c>
      <c r="F142" s="189">
        <v>-10562984.728841491</v>
      </c>
      <c r="G142" s="189">
        <v>-128036.54131688662</v>
      </c>
      <c r="H142" s="189">
        <v>-31358438.083815236</v>
      </c>
      <c r="I142" s="189">
        <v>-12320174.336255547</v>
      </c>
      <c r="J142" s="189">
        <v>-2590779.4424258317</v>
      </c>
      <c r="K142" s="189">
        <v>-140424.81382060391</v>
      </c>
      <c r="L142" s="189">
        <v>-107315.60040144654</v>
      </c>
      <c r="M142" s="189">
        <v>-225134.71701471624</v>
      </c>
      <c r="N142" s="189">
        <v>-33515.097939567262</v>
      </c>
      <c r="O142" s="189">
        <v>-102769655.95291482</v>
      </c>
      <c r="P142" s="189">
        <v>-3092150.867817604</v>
      </c>
      <c r="Q142" s="189">
        <v>-36877.932331869582</v>
      </c>
      <c r="R142" s="189">
        <v>-20859.46518865307</v>
      </c>
      <c r="S142" s="189">
        <v>-69678.544570294092</v>
      </c>
    </row>
    <row r="143" spans="1:19" x14ac:dyDescent="0.25">
      <c r="A143" s="192" t="s">
        <v>367</v>
      </c>
      <c r="B143" s="189">
        <v>-438868843.47113717</v>
      </c>
      <c r="C143" s="189">
        <v>-7183679.8728835955</v>
      </c>
      <c r="D143" s="189">
        <v>-287195.2863385395</v>
      </c>
      <c r="E143" s="189">
        <v>-3093389.3506246293</v>
      </c>
      <c r="F143" s="189">
        <v>-27678237.591624651</v>
      </c>
      <c r="G143" s="189">
        <v>-335494.73959784169</v>
      </c>
      <c r="H143" s="189">
        <v>-82168659.906912714</v>
      </c>
      <c r="I143" s="189">
        <v>-32282609.62245255</v>
      </c>
      <c r="J143" s="189">
        <v>-6788631.3192486931</v>
      </c>
      <c r="K143" s="189">
        <v>-367955.78716249956</v>
      </c>
      <c r="L143" s="189">
        <v>-281199.5625714456</v>
      </c>
      <c r="M143" s="189">
        <v>-589921.53710515937</v>
      </c>
      <c r="N143" s="189">
        <v>-87819.765671445071</v>
      </c>
      <c r="O143" s="189">
        <v>-269287803.37129879</v>
      </c>
      <c r="P143" s="189">
        <v>-8102377.17706051</v>
      </c>
      <c r="Q143" s="189">
        <v>-96631.41613585304</v>
      </c>
      <c r="R143" s="189">
        <v>-54658.152818240909</v>
      </c>
      <c r="S143" s="189">
        <v>-182579.01163005159</v>
      </c>
    </row>
    <row r="145" spans="1:19" x14ac:dyDescent="0.25">
      <c r="A145" s="191" t="s">
        <v>368</v>
      </c>
      <c r="B145" s="189">
        <v>-13074538029.894501</v>
      </c>
      <c r="C145" s="189">
        <v>-198356581.97054499</v>
      </c>
      <c r="D145" s="189">
        <v>-8068528.5772061441</v>
      </c>
      <c r="E145" s="189">
        <v>-71653110.732906297</v>
      </c>
      <c r="F145" s="189">
        <v>-777870722.1947428</v>
      </c>
      <c r="G145" s="189">
        <v>-6428312.2068324424</v>
      </c>
      <c r="H145" s="189">
        <v>-2544022273.3039632</v>
      </c>
      <c r="I145" s="189">
        <v>-991928196.53482032</v>
      </c>
      <c r="J145" s="189">
        <v>-188625287.84501943</v>
      </c>
      <c r="K145" s="189">
        <v>-9312875.923691161</v>
      </c>
      <c r="L145" s="189">
        <v>-8350902.9022957729</v>
      </c>
      <c r="M145" s="189">
        <v>-39645839.044058286</v>
      </c>
      <c r="N145" s="189">
        <v>-2954173.538585919</v>
      </c>
      <c r="O145" s="189">
        <v>-7997654927.7971277</v>
      </c>
      <c r="P145" s="189">
        <v>-220898017.74395186</v>
      </c>
      <c r="Q145" s="189">
        <v>-2323992.055426599</v>
      </c>
      <c r="R145" s="189">
        <v>-1824275.5212346744</v>
      </c>
      <c r="S145" s="189">
        <v>-4620012.0020940732</v>
      </c>
    </row>
    <row r="147" spans="1:19" x14ac:dyDescent="0.25">
      <c r="A147" s="190" t="s">
        <v>369</v>
      </c>
      <c r="B147" s="189">
        <v>-13074538029.894501</v>
      </c>
      <c r="C147" s="189">
        <v>-198356581.97054499</v>
      </c>
      <c r="D147" s="189">
        <v>-8068528.5772061441</v>
      </c>
      <c r="E147" s="189">
        <v>-71653110.732906297</v>
      </c>
      <c r="F147" s="189">
        <v>-777870722.1947428</v>
      </c>
      <c r="G147" s="189">
        <v>-6428312.2068324424</v>
      </c>
      <c r="H147" s="189">
        <v>-2544022273.3039632</v>
      </c>
      <c r="I147" s="189">
        <v>-991928196.53482032</v>
      </c>
      <c r="J147" s="189">
        <v>-188625287.84501943</v>
      </c>
      <c r="K147" s="189">
        <v>-9312875.923691161</v>
      </c>
      <c r="L147" s="189">
        <v>-8350902.9022957729</v>
      </c>
      <c r="M147" s="189">
        <v>-39645839.044058286</v>
      </c>
      <c r="N147" s="189">
        <v>-2954173.538585919</v>
      </c>
      <c r="O147" s="189">
        <v>-7997654927.7971277</v>
      </c>
      <c r="P147" s="189">
        <v>-220898017.74395186</v>
      </c>
      <c r="Q147" s="189">
        <v>-2323992.055426599</v>
      </c>
      <c r="R147" s="189">
        <v>-1824275.5212346744</v>
      </c>
      <c r="S147" s="189">
        <v>-4620012.0020940732</v>
      </c>
    </row>
    <row r="149" spans="1:19" x14ac:dyDescent="0.25">
      <c r="A149" s="190" t="s">
        <v>370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</row>
    <row r="150" spans="1:19" x14ac:dyDescent="0.25">
      <c r="A150" s="191" t="s">
        <v>370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</row>
    <row r="151" spans="1:19" x14ac:dyDescent="0.25">
      <c r="A151" s="192" t="s">
        <v>370</v>
      </c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</row>
    <row r="152" spans="1:19" x14ac:dyDescent="0.25">
      <c r="A152" s="193" t="s">
        <v>371</v>
      </c>
      <c r="B152" s="189">
        <v>406621731.95188797</v>
      </c>
      <c r="C152" s="189">
        <v>10117694.753517823</v>
      </c>
      <c r="D152" s="189">
        <v>385572.7664839339</v>
      </c>
      <c r="E152" s="189">
        <v>5551795.1584126744</v>
      </c>
      <c r="F152" s="189">
        <v>22652736.878371619</v>
      </c>
      <c r="G152" s="189">
        <v>266581.47720502358</v>
      </c>
      <c r="H152" s="189">
        <v>98006621.777409777</v>
      </c>
      <c r="I152" s="189">
        <v>39845963.694862075</v>
      </c>
      <c r="J152" s="189">
        <v>9478453.6861175708</v>
      </c>
      <c r="K152" s="189">
        <v>636740.10851334257</v>
      </c>
      <c r="L152" s="189">
        <v>338911.99688984203</v>
      </c>
      <c r="M152" s="189">
        <v>371549.6423094882</v>
      </c>
      <c r="N152" s="189">
        <v>40105.817368708333</v>
      </c>
      <c r="O152" s="189">
        <v>216302189.2136144</v>
      </c>
      <c r="P152" s="189">
        <v>2128372.4075947981</v>
      </c>
      <c r="Q152" s="189">
        <v>124340.59204156294</v>
      </c>
      <c r="R152" s="189">
        <v>44057.993010143364</v>
      </c>
      <c r="S152" s="189">
        <v>330043.98816517979</v>
      </c>
    </row>
    <row r="153" spans="1:19" x14ac:dyDescent="0.25">
      <c r="A153" s="193" t="s">
        <v>372</v>
      </c>
      <c r="B153" s="189">
        <v>765944197.29990923</v>
      </c>
      <c r="C153" s="189">
        <v>19058473.7055462</v>
      </c>
      <c r="D153" s="189">
        <v>726294.73517708003</v>
      </c>
      <c r="E153" s="189">
        <v>10457791.485397205</v>
      </c>
      <c r="F153" s="189">
        <v>42670450.203589618</v>
      </c>
      <c r="G153" s="189">
        <v>502153.52384802059</v>
      </c>
      <c r="H153" s="189">
        <v>184612865.83732331</v>
      </c>
      <c r="I153" s="189">
        <v>75056944.279391333</v>
      </c>
      <c r="J153" s="189">
        <v>17854349.705826096</v>
      </c>
      <c r="K153" s="189">
        <v>1199412.9997990748</v>
      </c>
      <c r="L153" s="189">
        <v>638400.89452920377</v>
      </c>
      <c r="M153" s="189">
        <v>699879.69204135402</v>
      </c>
      <c r="N153" s="189">
        <v>75546.424791596626</v>
      </c>
      <c r="O153" s="189">
        <v>407443561.60245246</v>
      </c>
      <c r="P153" s="189">
        <v>4009167.1624756199</v>
      </c>
      <c r="Q153" s="189">
        <v>234217.57244971622</v>
      </c>
      <c r="R153" s="189">
        <v>82991.049024384498</v>
      </c>
      <c r="S153" s="189">
        <v>621696.42624696321</v>
      </c>
    </row>
    <row r="154" spans="1:19" x14ac:dyDescent="0.25">
      <c r="A154" s="193" t="s">
        <v>373</v>
      </c>
      <c r="B154" s="189">
        <v>57537024.044546358</v>
      </c>
      <c r="C154" s="189">
        <v>1431655.026193768</v>
      </c>
      <c r="D154" s="189">
        <v>54558.59289570211</v>
      </c>
      <c r="E154" s="189">
        <v>785579.68357131968</v>
      </c>
      <c r="F154" s="189">
        <v>3205364.9965758999</v>
      </c>
      <c r="G154" s="189">
        <v>37721.311131474344</v>
      </c>
      <c r="H154" s="189">
        <v>13867948.785380714</v>
      </c>
      <c r="I154" s="189">
        <v>5638208.6618544683</v>
      </c>
      <c r="J154" s="189">
        <v>1341202.3381667011</v>
      </c>
      <c r="K154" s="189">
        <v>90098.802043354837</v>
      </c>
      <c r="L154" s="189">
        <v>47956.088378334214</v>
      </c>
      <c r="M154" s="189">
        <v>52574.319136078739</v>
      </c>
      <c r="N154" s="189">
        <v>5674.9779880003834</v>
      </c>
      <c r="O154" s="189">
        <v>30606785.825073171</v>
      </c>
      <c r="P154" s="189">
        <v>301164.95201496163</v>
      </c>
      <c r="Q154" s="189">
        <v>17594.208749410936</v>
      </c>
      <c r="R154" s="189">
        <v>6234.2113172618492</v>
      </c>
      <c r="S154" s="189">
        <v>46701.264075735176</v>
      </c>
    </row>
    <row r="155" spans="1:19" x14ac:dyDescent="0.25">
      <c r="A155" s="193" t="s">
        <v>374</v>
      </c>
      <c r="B155" s="189">
        <v>-600028209.80401039</v>
      </c>
      <c r="C155" s="189">
        <v>-14930097.909806367</v>
      </c>
      <c r="D155" s="189">
        <v>-568967.46691814496</v>
      </c>
      <c r="E155" s="189">
        <v>-8192463.5314255301</v>
      </c>
      <c r="F155" s="189">
        <v>-33427335.747757982</v>
      </c>
      <c r="G155" s="189">
        <v>-393378.89238336415</v>
      </c>
      <c r="H155" s="189">
        <v>-144622712.44517747</v>
      </c>
      <c r="I155" s="189">
        <v>-58798387.752115011</v>
      </c>
      <c r="J155" s="189">
        <v>-13986806.779093359</v>
      </c>
      <c r="K155" s="189">
        <v>-939600.61009940889</v>
      </c>
      <c r="L155" s="189">
        <v>-500112.86361589673</v>
      </c>
      <c r="M155" s="189">
        <v>-548274.35232768429</v>
      </c>
      <c r="N155" s="189">
        <v>-59181.838813573318</v>
      </c>
      <c r="O155" s="189">
        <v>-319184650.43056279</v>
      </c>
      <c r="P155" s="189">
        <v>-3140716.2607739433</v>
      </c>
      <c r="Q155" s="189">
        <v>-183482.2317305399</v>
      </c>
      <c r="R155" s="189">
        <v>-65013.836192507959</v>
      </c>
      <c r="S155" s="189">
        <v>-487026.85521678085</v>
      </c>
    </row>
    <row r="156" spans="1:19" x14ac:dyDescent="0.25">
      <c r="A156" s="192" t="s">
        <v>375</v>
      </c>
      <c r="B156" s="189">
        <v>630074743.49233317</v>
      </c>
      <c r="C156" s="189">
        <v>15677725.575451422</v>
      </c>
      <c r="D156" s="189">
        <v>597458.62763857085</v>
      </c>
      <c r="E156" s="189">
        <v>8602702.7959556673</v>
      </c>
      <c r="F156" s="189">
        <v>35101216.33077915</v>
      </c>
      <c r="G156" s="189">
        <v>413077.41980115429</v>
      </c>
      <c r="H156" s="189">
        <v>151864723.95493636</v>
      </c>
      <c r="I156" s="189">
        <v>61742728.883992881</v>
      </c>
      <c r="J156" s="189">
        <v>14687198.951017011</v>
      </c>
      <c r="K156" s="189">
        <v>986651.30025636323</v>
      </c>
      <c r="L156" s="189">
        <v>525156.11618148326</v>
      </c>
      <c r="M156" s="189">
        <v>575729.3011592367</v>
      </c>
      <c r="N156" s="189">
        <v>62145.381334732017</v>
      </c>
      <c r="O156" s="189">
        <v>335167886.21057719</v>
      </c>
      <c r="P156" s="189">
        <v>3297988.2613114356</v>
      </c>
      <c r="Q156" s="189">
        <v>192670.14151015019</v>
      </c>
      <c r="R156" s="189">
        <v>68269.417159281758</v>
      </c>
      <c r="S156" s="189">
        <v>511414.82327109721</v>
      </c>
    </row>
    <row r="158" spans="1:19" x14ac:dyDescent="0.25">
      <c r="A158" s="191" t="s">
        <v>375</v>
      </c>
      <c r="B158" s="189">
        <v>630074743.49233317</v>
      </c>
      <c r="C158" s="189">
        <v>15677725.575451422</v>
      </c>
      <c r="D158" s="189">
        <v>597458.62763857085</v>
      </c>
      <c r="E158" s="189">
        <v>8602702.7959556673</v>
      </c>
      <c r="F158" s="189">
        <v>35101216.33077915</v>
      </c>
      <c r="G158" s="189">
        <v>413077.41980115429</v>
      </c>
      <c r="H158" s="189">
        <v>151864723.95493636</v>
      </c>
      <c r="I158" s="189">
        <v>61742728.883992881</v>
      </c>
      <c r="J158" s="189">
        <v>14687198.951017011</v>
      </c>
      <c r="K158" s="189">
        <v>986651.30025636323</v>
      </c>
      <c r="L158" s="189">
        <v>525156.11618148326</v>
      </c>
      <c r="M158" s="189">
        <v>575729.3011592367</v>
      </c>
      <c r="N158" s="189">
        <v>62145.381334732017</v>
      </c>
      <c r="O158" s="189">
        <v>335167886.21057719</v>
      </c>
      <c r="P158" s="189">
        <v>3297988.2613114356</v>
      </c>
      <c r="Q158" s="189">
        <v>192670.14151015019</v>
      </c>
      <c r="R158" s="189">
        <v>68269.417159281758</v>
      </c>
      <c r="S158" s="189">
        <v>511414.82327109721</v>
      </c>
    </row>
    <row r="160" spans="1:19" x14ac:dyDescent="0.25">
      <c r="A160" s="190" t="s">
        <v>375</v>
      </c>
      <c r="B160" s="189">
        <v>630074743.49233317</v>
      </c>
      <c r="C160" s="189">
        <v>15677725.575451422</v>
      </c>
      <c r="D160" s="189">
        <v>597458.62763857085</v>
      </c>
      <c r="E160" s="189">
        <v>8602702.7959556673</v>
      </c>
      <c r="F160" s="189">
        <v>35101216.33077915</v>
      </c>
      <c r="G160" s="189">
        <v>413077.41980115429</v>
      </c>
      <c r="H160" s="189">
        <v>151864723.95493636</v>
      </c>
      <c r="I160" s="189">
        <v>61742728.883992881</v>
      </c>
      <c r="J160" s="189">
        <v>14687198.951017011</v>
      </c>
      <c r="K160" s="189">
        <v>986651.30025636323</v>
      </c>
      <c r="L160" s="189">
        <v>525156.11618148326</v>
      </c>
      <c r="M160" s="189">
        <v>575729.3011592367</v>
      </c>
      <c r="N160" s="189">
        <v>62145.381334732017</v>
      </c>
      <c r="O160" s="189">
        <v>335167886.21057719</v>
      </c>
      <c r="P160" s="189">
        <v>3297988.2613114356</v>
      </c>
      <c r="Q160" s="189">
        <v>192670.14151015019</v>
      </c>
      <c r="R160" s="189">
        <v>68269.417159281758</v>
      </c>
      <c r="S160" s="189">
        <v>511414.82327109721</v>
      </c>
    </row>
    <row r="162" spans="1:19" x14ac:dyDescent="0.25">
      <c r="A162" s="190" t="s">
        <v>376</v>
      </c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</row>
    <row r="163" spans="1:19" x14ac:dyDescent="0.25">
      <c r="A163" s="191" t="s">
        <v>377</v>
      </c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</row>
    <row r="164" spans="1:19" x14ac:dyDescent="0.25">
      <c r="A164" s="192" t="s">
        <v>378</v>
      </c>
      <c r="B164" s="189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</row>
    <row r="165" spans="1:19" x14ac:dyDescent="0.25">
      <c r="A165" s="193" t="s">
        <v>379</v>
      </c>
      <c r="B165" s="189">
        <v>824146.3689704783</v>
      </c>
      <c r="C165" s="189">
        <v>13512.551960430559</v>
      </c>
      <c r="D165" s="189">
        <v>537.91128307088434</v>
      </c>
      <c r="E165" s="189">
        <v>5678.8695872011695</v>
      </c>
      <c r="F165" s="189">
        <v>51623.479027425143</v>
      </c>
      <c r="G165" s="189">
        <v>612.1758777890733</v>
      </c>
      <c r="H165" s="189">
        <v>155592.71418268085</v>
      </c>
      <c r="I165" s="189">
        <v>61324.188398863844</v>
      </c>
      <c r="J165" s="189">
        <v>12795.471175504141</v>
      </c>
      <c r="K165" s="189">
        <v>676.54757693717499</v>
      </c>
      <c r="L165" s="189">
        <v>524.05616882921322</v>
      </c>
      <c r="M165" s="189">
        <v>1023.0013145974367</v>
      </c>
      <c r="N165" s="189">
        <v>162.77117518382457</v>
      </c>
      <c r="O165" s="189">
        <v>505150.74750037614</v>
      </c>
      <c r="P165" s="189">
        <v>14310.736431663096</v>
      </c>
      <c r="Q165" s="189">
        <v>180.42398803528013</v>
      </c>
      <c r="R165" s="189">
        <v>106.4810202572759</v>
      </c>
      <c r="S165" s="189">
        <v>334.24230163329491</v>
      </c>
    </row>
    <row r="166" spans="1:19" x14ac:dyDescent="0.25">
      <c r="A166" s="192" t="s">
        <v>380</v>
      </c>
      <c r="B166" s="189">
        <v>824146.3689704783</v>
      </c>
      <c r="C166" s="189">
        <v>13512.551960430559</v>
      </c>
      <c r="D166" s="189">
        <v>537.91128307088434</v>
      </c>
      <c r="E166" s="189">
        <v>5678.8695872011695</v>
      </c>
      <c r="F166" s="189">
        <v>51623.479027425143</v>
      </c>
      <c r="G166" s="189">
        <v>612.1758777890733</v>
      </c>
      <c r="H166" s="189">
        <v>155592.71418268085</v>
      </c>
      <c r="I166" s="189">
        <v>61324.188398863844</v>
      </c>
      <c r="J166" s="189">
        <v>12795.471175504141</v>
      </c>
      <c r="K166" s="189">
        <v>676.54757693717499</v>
      </c>
      <c r="L166" s="189">
        <v>524.05616882921322</v>
      </c>
      <c r="M166" s="189">
        <v>1023.0013145974367</v>
      </c>
      <c r="N166" s="189">
        <v>162.77117518382457</v>
      </c>
      <c r="O166" s="189">
        <v>505150.74750037614</v>
      </c>
      <c r="P166" s="189">
        <v>14310.736431663096</v>
      </c>
      <c r="Q166" s="189">
        <v>180.42398803528013</v>
      </c>
      <c r="R166" s="189">
        <v>106.4810202572759</v>
      </c>
      <c r="S166" s="189">
        <v>334.24230163329491</v>
      </c>
    </row>
    <row r="168" spans="1:19" x14ac:dyDescent="0.25">
      <c r="A168" s="192" t="s">
        <v>381</v>
      </c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</row>
    <row r="169" spans="1:19" x14ac:dyDescent="0.25">
      <c r="A169" s="193" t="s">
        <v>382</v>
      </c>
      <c r="B169" s="189">
        <v>2073272.0170521066</v>
      </c>
      <c r="C169" s="189">
        <v>33992.985849734177</v>
      </c>
      <c r="D169" s="189">
        <v>1353.2018738863219</v>
      </c>
      <c r="E169" s="189">
        <v>14286.104807256857</v>
      </c>
      <c r="F169" s="189">
        <v>129867.11890041801</v>
      </c>
      <c r="G169" s="189">
        <v>1540.0263408548246</v>
      </c>
      <c r="H169" s="189">
        <v>391418.36027878441</v>
      </c>
      <c r="I169" s="189">
        <v>154270.80499623009</v>
      </c>
      <c r="J169" s="189">
        <v>32189.054434965092</v>
      </c>
      <c r="K169" s="189">
        <v>1701.9636466037714</v>
      </c>
      <c r="L169" s="189">
        <v>1318.3471178237539</v>
      </c>
      <c r="M169" s="189">
        <v>2573.5234405168617</v>
      </c>
      <c r="N169" s="189">
        <v>409.47692715418401</v>
      </c>
      <c r="O169" s="189">
        <v>1270787.506464158</v>
      </c>
      <c r="P169" s="189">
        <v>36000.946560304539</v>
      </c>
      <c r="Q169" s="189">
        <v>453.88540152858423</v>
      </c>
      <c r="R169" s="189">
        <v>267.87003857378716</v>
      </c>
      <c r="S169" s="189">
        <v>840.83997331331238</v>
      </c>
    </row>
    <row r="170" spans="1:19" x14ac:dyDescent="0.25">
      <c r="A170" s="192" t="s">
        <v>383</v>
      </c>
      <c r="B170" s="189">
        <v>2073272.0170521066</v>
      </c>
      <c r="C170" s="189">
        <v>33992.985849734177</v>
      </c>
      <c r="D170" s="189">
        <v>1353.2018738863219</v>
      </c>
      <c r="E170" s="189">
        <v>14286.104807256857</v>
      </c>
      <c r="F170" s="189">
        <v>129867.11890041801</v>
      </c>
      <c r="G170" s="189">
        <v>1540.0263408548246</v>
      </c>
      <c r="H170" s="189">
        <v>391418.36027878441</v>
      </c>
      <c r="I170" s="189">
        <v>154270.80499623009</v>
      </c>
      <c r="J170" s="189">
        <v>32189.054434965092</v>
      </c>
      <c r="K170" s="189">
        <v>1701.9636466037714</v>
      </c>
      <c r="L170" s="189">
        <v>1318.3471178237539</v>
      </c>
      <c r="M170" s="189">
        <v>2573.5234405168617</v>
      </c>
      <c r="N170" s="189">
        <v>409.47692715418401</v>
      </c>
      <c r="O170" s="189">
        <v>1270787.506464158</v>
      </c>
      <c r="P170" s="189">
        <v>36000.946560304539</v>
      </c>
      <c r="Q170" s="189">
        <v>453.88540152858423</v>
      </c>
      <c r="R170" s="189">
        <v>267.87003857378716</v>
      </c>
      <c r="S170" s="189">
        <v>840.83997331331238</v>
      </c>
    </row>
    <row r="172" spans="1:19" x14ac:dyDescent="0.25">
      <c r="A172" s="192" t="s">
        <v>384</v>
      </c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</row>
    <row r="173" spans="1:19" x14ac:dyDescent="0.25">
      <c r="A173" s="193" t="s">
        <v>385</v>
      </c>
      <c r="B173" s="189">
        <v>3188.2978051941786</v>
      </c>
      <c r="C173" s="189">
        <v>52.274743152519186</v>
      </c>
      <c r="D173" s="189">
        <v>2.0809669589959916</v>
      </c>
      <c r="E173" s="189">
        <v>21.969310455708666</v>
      </c>
      <c r="F173" s="189">
        <v>199.71091431881695</v>
      </c>
      <c r="G173" s="189">
        <v>2.3682674352929629</v>
      </c>
      <c r="H173" s="189">
        <v>601.92694867119724</v>
      </c>
      <c r="I173" s="189">
        <v>237.23913935537297</v>
      </c>
      <c r="J173" s="189">
        <v>49.500639936383152</v>
      </c>
      <c r="K173" s="189">
        <v>2.6172961938214905</v>
      </c>
      <c r="L173" s="189">
        <v>2.027366977256563</v>
      </c>
      <c r="M173" s="189">
        <v>3.9575892934117896</v>
      </c>
      <c r="N173" s="189">
        <v>0.62969758786385521</v>
      </c>
      <c r="O173" s="189">
        <v>1954.2293458861795</v>
      </c>
      <c r="P173" s="189">
        <v>55.362604597507151</v>
      </c>
      <c r="Q173" s="189">
        <v>0.69798937023269247</v>
      </c>
      <c r="R173" s="189">
        <v>0.41193314193109143</v>
      </c>
      <c r="S173" s="189">
        <v>1.2930518616877611</v>
      </c>
    </row>
    <row r="174" spans="1:19" x14ac:dyDescent="0.25">
      <c r="A174" s="192" t="s">
        <v>386</v>
      </c>
      <c r="B174" s="189">
        <v>3188.2978051941786</v>
      </c>
      <c r="C174" s="189">
        <v>52.274743152519186</v>
      </c>
      <c r="D174" s="189">
        <v>2.0809669589959916</v>
      </c>
      <c r="E174" s="189">
        <v>21.969310455708666</v>
      </c>
      <c r="F174" s="189">
        <v>199.71091431881695</v>
      </c>
      <c r="G174" s="189">
        <v>2.3682674352929629</v>
      </c>
      <c r="H174" s="189">
        <v>601.92694867119724</v>
      </c>
      <c r="I174" s="189">
        <v>237.23913935537297</v>
      </c>
      <c r="J174" s="189">
        <v>49.500639936383152</v>
      </c>
      <c r="K174" s="189">
        <v>2.6172961938214905</v>
      </c>
      <c r="L174" s="189">
        <v>2.027366977256563</v>
      </c>
      <c r="M174" s="189">
        <v>3.9575892934117896</v>
      </c>
      <c r="N174" s="189">
        <v>0.62969758786385521</v>
      </c>
      <c r="O174" s="189">
        <v>1954.2293458861795</v>
      </c>
      <c r="P174" s="189">
        <v>55.362604597507151</v>
      </c>
      <c r="Q174" s="189">
        <v>0.69798937023269247</v>
      </c>
      <c r="R174" s="189">
        <v>0.41193314193109143</v>
      </c>
      <c r="S174" s="189">
        <v>1.2930518616877611</v>
      </c>
    </row>
    <row r="176" spans="1:19" x14ac:dyDescent="0.25">
      <c r="A176" s="192" t="s">
        <v>387</v>
      </c>
      <c r="B176" s="189"/>
      <c r="C176" s="189"/>
      <c r="D176" s="189"/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</row>
    <row r="177" spans="1:19" x14ac:dyDescent="0.25">
      <c r="A177" s="193" t="s">
        <v>388</v>
      </c>
      <c r="B177" s="189">
        <v>647462256.91233683</v>
      </c>
      <c r="C177" s="189">
        <v>10615671.825230094</v>
      </c>
      <c r="D177" s="189">
        <v>422591.50372858258</v>
      </c>
      <c r="E177" s="189">
        <v>4461408.6260347404</v>
      </c>
      <c r="F177" s="189">
        <v>40556211.249849796</v>
      </c>
      <c r="G177" s="189">
        <v>480934.9290172052</v>
      </c>
      <c r="H177" s="189">
        <v>122236065.91833851</v>
      </c>
      <c r="I177" s="189">
        <v>48177240.013379224</v>
      </c>
      <c r="J177" s="189">
        <v>10052321.963024294</v>
      </c>
      <c r="K177" s="189">
        <v>531506.34106355836</v>
      </c>
      <c r="L177" s="189">
        <v>411706.70962593227</v>
      </c>
      <c r="M177" s="189">
        <v>803685.80741422914</v>
      </c>
      <c r="N177" s="189">
        <v>127875.57697602076</v>
      </c>
      <c r="O177" s="189">
        <v>396854315.41258579</v>
      </c>
      <c r="P177" s="189">
        <v>11242738.009871762</v>
      </c>
      <c r="Q177" s="189">
        <v>141743.90240944136</v>
      </c>
      <c r="R177" s="189">
        <v>83653.152267390135</v>
      </c>
      <c r="S177" s="189">
        <v>262585.97152033221</v>
      </c>
    </row>
    <row r="178" spans="1:19" x14ac:dyDescent="0.25">
      <c r="A178" s="192" t="s">
        <v>389</v>
      </c>
      <c r="B178" s="189">
        <v>647462256.91233683</v>
      </c>
      <c r="C178" s="189">
        <v>10615671.825230094</v>
      </c>
      <c r="D178" s="189">
        <v>422591.50372858258</v>
      </c>
      <c r="E178" s="189">
        <v>4461408.6260347404</v>
      </c>
      <c r="F178" s="189">
        <v>40556211.249849796</v>
      </c>
      <c r="G178" s="189">
        <v>480934.9290172052</v>
      </c>
      <c r="H178" s="189">
        <v>122236065.91833851</v>
      </c>
      <c r="I178" s="189">
        <v>48177240.013379224</v>
      </c>
      <c r="J178" s="189">
        <v>10052321.963024294</v>
      </c>
      <c r="K178" s="189">
        <v>531506.34106355836</v>
      </c>
      <c r="L178" s="189">
        <v>411706.70962593227</v>
      </c>
      <c r="M178" s="189">
        <v>803685.80741422914</v>
      </c>
      <c r="N178" s="189">
        <v>127875.57697602076</v>
      </c>
      <c r="O178" s="189">
        <v>396854315.41258579</v>
      </c>
      <c r="P178" s="189">
        <v>11242738.009871762</v>
      </c>
      <c r="Q178" s="189">
        <v>141743.90240944136</v>
      </c>
      <c r="R178" s="189">
        <v>83653.152267390135</v>
      </c>
      <c r="S178" s="189">
        <v>262585.97152033221</v>
      </c>
    </row>
    <row r="180" spans="1:19" x14ac:dyDescent="0.25">
      <c r="A180" s="192" t="s">
        <v>390</v>
      </c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</row>
    <row r="181" spans="1:19" x14ac:dyDescent="0.25">
      <c r="A181" s="193" t="s">
        <v>391</v>
      </c>
      <c r="B181" s="189">
        <v>110732693.98591435</v>
      </c>
      <c r="C181" s="189">
        <v>1815552.8405376289</v>
      </c>
      <c r="D181" s="189">
        <v>72274.013139518473</v>
      </c>
      <c r="E181" s="189">
        <v>763015.59026584588</v>
      </c>
      <c r="F181" s="189">
        <v>6936154.9366201293</v>
      </c>
      <c r="G181" s="189">
        <v>82252.239035471866</v>
      </c>
      <c r="H181" s="189">
        <v>20905510.300981257</v>
      </c>
      <c r="I181" s="189">
        <v>8239546.8130117953</v>
      </c>
      <c r="J181" s="189">
        <v>1719205.5288099453</v>
      </c>
      <c r="K181" s="189">
        <v>90901.2508269385</v>
      </c>
      <c r="L181" s="189">
        <v>70412.433469660304</v>
      </c>
      <c r="M181" s="189">
        <v>137450.93806336221</v>
      </c>
      <c r="N181" s="189">
        <v>21870.011699346262</v>
      </c>
      <c r="O181" s="189">
        <v>67872292.162848487</v>
      </c>
      <c r="P181" s="189">
        <v>1922797.2817255598</v>
      </c>
      <c r="Q181" s="189">
        <v>24241.851941647761</v>
      </c>
      <c r="R181" s="189">
        <v>14306.839992738283</v>
      </c>
      <c r="S181" s="189">
        <v>44908.952945023681</v>
      </c>
    </row>
    <row r="182" spans="1:19" x14ac:dyDescent="0.25">
      <c r="A182" s="192" t="s">
        <v>392</v>
      </c>
      <c r="B182" s="189">
        <v>110732693.98591435</v>
      </c>
      <c r="C182" s="189">
        <v>1815552.8405376289</v>
      </c>
      <c r="D182" s="189">
        <v>72274.013139518473</v>
      </c>
      <c r="E182" s="189">
        <v>763015.59026584588</v>
      </c>
      <c r="F182" s="189">
        <v>6936154.9366201293</v>
      </c>
      <c r="G182" s="189">
        <v>82252.239035471866</v>
      </c>
      <c r="H182" s="189">
        <v>20905510.300981257</v>
      </c>
      <c r="I182" s="189">
        <v>8239546.8130117953</v>
      </c>
      <c r="J182" s="189">
        <v>1719205.5288099453</v>
      </c>
      <c r="K182" s="189">
        <v>90901.2508269385</v>
      </c>
      <c r="L182" s="189">
        <v>70412.433469660304</v>
      </c>
      <c r="M182" s="189">
        <v>137450.93806336221</v>
      </c>
      <c r="N182" s="189">
        <v>21870.011699346262</v>
      </c>
      <c r="O182" s="189">
        <v>67872292.162848487</v>
      </c>
      <c r="P182" s="189">
        <v>1922797.2817255598</v>
      </c>
      <c r="Q182" s="189">
        <v>24241.851941647761</v>
      </c>
      <c r="R182" s="189">
        <v>14306.839992738283</v>
      </c>
      <c r="S182" s="189">
        <v>44908.952945023681</v>
      </c>
    </row>
    <row r="184" spans="1:19" x14ac:dyDescent="0.25">
      <c r="A184" s="192" t="s">
        <v>393</v>
      </c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</row>
    <row r="185" spans="1:19" x14ac:dyDescent="0.25">
      <c r="A185" s="193" t="s">
        <v>394</v>
      </c>
      <c r="B185" s="189">
        <v>-6040759.5193076935</v>
      </c>
      <c r="C185" s="189">
        <v>0</v>
      </c>
      <c r="D185" s="189">
        <v>0</v>
      </c>
      <c r="E185" s="189">
        <v>0</v>
      </c>
      <c r="F185" s="189">
        <v>-545272.5764505628</v>
      </c>
      <c r="G185" s="189">
        <v>0</v>
      </c>
      <c r="H185" s="189">
        <v>-520046.96341734123</v>
      </c>
      <c r="I185" s="189">
        <v>-28441.312488196261</v>
      </c>
      <c r="J185" s="189">
        <v>0</v>
      </c>
      <c r="K185" s="189">
        <v>0</v>
      </c>
      <c r="L185" s="189">
        <v>0</v>
      </c>
      <c r="M185" s="189">
        <v>-36618.340940942231</v>
      </c>
      <c r="N185" s="189">
        <v>0</v>
      </c>
      <c r="O185" s="189">
        <v>-4756380.0710609863</v>
      </c>
      <c r="P185" s="189">
        <v>-154000.25494966441</v>
      </c>
      <c r="Q185" s="189">
        <v>0</v>
      </c>
      <c r="R185" s="189">
        <v>0</v>
      </c>
      <c r="S185" s="189">
        <v>0</v>
      </c>
    </row>
    <row r="186" spans="1:19" x14ac:dyDescent="0.25">
      <c r="A186" s="192" t="s">
        <v>395</v>
      </c>
      <c r="B186" s="189">
        <v>-6040759.5193076935</v>
      </c>
      <c r="C186" s="189">
        <v>0</v>
      </c>
      <c r="D186" s="189">
        <v>0</v>
      </c>
      <c r="E186" s="189">
        <v>0</v>
      </c>
      <c r="F186" s="189">
        <v>-545272.5764505628</v>
      </c>
      <c r="G186" s="189">
        <v>0</v>
      </c>
      <c r="H186" s="189">
        <v>-520046.96341734123</v>
      </c>
      <c r="I186" s="189">
        <v>-28441.312488196261</v>
      </c>
      <c r="J186" s="189">
        <v>0</v>
      </c>
      <c r="K186" s="189">
        <v>0</v>
      </c>
      <c r="L186" s="189">
        <v>0</v>
      </c>
      <c r="M186" s="189">
        <v>-36618.340940942231</v>
      </c>
      <c r="N186" s="189">
        <v>0</v>
      </c>
      <c r="O186" s="189">
        <v>-4756380.0710609863</v>
      </c>
      <c r="P186" s="189">
        <v>-154000.25494966441</v>
      </c>
      <c r="Q186" s="189">
        <v>0</v>
      </c>
      <c r="R186" s="189">
        <v>0</v>
      </c>
      <c r="S186" s="189">
        <v>0</v>
      </c>
    </row>
    <row r="188" spans="1:19" x14ac:dyDescent="0.25">
      <c r="A188" s="192" t="s">
        <v>396</v>
      </c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</row>
    <row r="189" spans="1:19" x14ac:dyDescent="0.25">
      <c r="A189" s="193" t="s">
        <v>397</v>
      </c>
      <c r="B189" s="189">
        <v>314252428.01099652</v>
      </c>
      <c r="C189" s="189">
        <v>7819331.5613128636</v>
      </c>
      <c r="D189" s="189">
        <v>297985.00306626473</v>
      </c>
      <c r="E189" s="189">
        <v>4290634.1969870636</v>
      </c>
      <c r="F189" s="189">
        <v>17506879.258398354</v>
      </c>
      <c r="G189" s="189">
        <v>206024.10026709791</v>
      </c>
      <c r="H189" s="189">
        <v>75743169.719100475</v>
      </c>
      <c r="I189" s="189">
        <v>30794445.681594826</v>
      </c>
      <c r="J189" s="189">
        <v>7325302.241850324</v>
      </c>
      <c r="K189" s="189">
        <v>492096.48523158388</v>
      </c>
      <c r="L189" s="189">
        <v>261923.82141860007</v>
      </c>
      <c r="M189" s="189">
        <v>287147.41010495031</v>
      </c>
      <c r="N189" s="189">
        <v>30995.270284701448</v>
      </c>
      <c r="O189" s="189">
        <v>167166392.75078151</v>
      </c>
      <c r="P189" s="189">
        <v>1644885.5145730735</v>
      </c>
      <c r="Q189" s="189">
        <v>96095.043326433108</v>
      </c>
      <c r="R189" s="189">
        <v>34049.658906000783</v>
      </c>
      <c r="S189" s="189">
        <v>255070.29379239451</v>
      </c>
    </row>
    <row r="190" spans="1:19" x14ac:dyDescent="0.25">
      <c r="A190" s="192" t="s">
        <v>398</v>
      </c>
      <c r="B190" s="189">
        <v>314252428.01099652</v>
      </c>
      <c r="C190" s="189">
        <v>7819331.5613128636</v>
      </c>
      <c r="D190" s="189">
        <v>297985.00306626473</v>
      </c>
      <c r="E190" s="189">
        <v>4290634.1969870636</v>
      </c>
      <c r="F190" s="189">
        <v>17506879.258398354</v>
      </c>
      <c r="G190" s="189">
        <v>206024.10026709791</v>
      </c>
      <c r="H190" s="189">
        <v>75743169.719100475</v>
      </c>
      <c r="I190" s="189">
        <v>30794445.681594826</v>
      </c>
      <c r="J190" s="189">
        <v>7325302.241850324</v>
      </c>
      <c r="K190" s="189">
        <v>492096.48523158388</v>
      </c>
      <c r="L190" s="189">
        <v>261923.82141860007</v>
      </c>
      <c r="M190" s="189">
        <v>287147.41010495031</v>
      </c>
      <c r="N190" s="189">
        <v>30995.270284701448</v>
      </c>
      <c r="O190" s="189">
        <v>167166392.75078151</v>
      </c>
      <c r="P190" s="189">
        <v>1644885.5145730735</v>
      </c>
      <c r="Q190" s="189">
        <v>96095.043326433108</v>
      </c>
      <c r="R190" s="189">
        <v>34049.658906000783</v>
      </c>
      <c r="S190" s="189">
        <v>255070.29379239451</v>
      </c>
    </row>
    <row r="192" spans="1:19" x14ac:dyDescent="0.25">
      <c r="A192" s="192" t="s">
        <v>399</v>
      </c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</row>
    <row r="193" spans="1:19" x14ac:dyDescent="0.25">
      <c r="A193" s="193" t="s">
        <v>400</v>
      </c>
      <c r="B193" s="189">
        <v>465699821.62258548</v>
      </c>
      <c r="C193" s="189">
        <v>7244633.1231448781</v>
      </c>
      <c r="D193" s="189">
        <v>292268.10068148561</v>
      </c>
      <c r="E193" s="189">
        <v>2669034.602881087</v>
      </c>
      <c r="F193" s="189">
        <v>27846167.851703137</v>
      </c>
      <c r="G193" s="189">
        <v>225916.22686992775</v>
      </c>
      <c r="H193" s="189">
        <v>92259749.144761562</v>
      </c>
      <c r="I193" s="189">
        <v>36029047.344585061</v>
      </c>
      <c r="J193" s="189">
        <v>6871552.4022130473</v>
      </c>
      <c r="K193" s="189">
        <v>344049.12713921483</v>
      </c>
      <c r="L193" s="189">
        <v>306730.15682395402</v>
      </c>
      <c r="M193" s="189">
        <v>1058952.0496868612</v>
      </c>
      <c r="N193" s="189">
        <v>100638.38082393282</v>
      </c>
      <c r="O193" s="189">
        <v>283677835.47480506</v>
      </c>
      <c r="P193" s="189">
        <v>6461399.9084144272</v>
      </c>
      <c r="Q193" s="189">
        <v>83684.813338842636</v>
      </c>
      <c r="R193" s="189">
        <v>66056.347570252416</v>
      </c>
      <c r="S193" s="189">
        <v>162106.56714278989</v>
      </c>
    </row>
    <row r="194" spans="1:19" x14ac:dyDescent="0.25">
      <c r="A194" s="192" t="s">
        <v>401</v>
      </c>
      <c r="B194" s="189">
        <v>465699821.62258548</v>
      </c>
      <c r="C194" s="189">
        <v>7244633.1231448781</v>
      </c>
      <c r="D194" s="189">
        <v>292268.10068148561</v>
      </c>
      <c r="E194" s="189">
        <v>2669034.602881087</v>
      </c>
      <c r="F194" s="189">
        <v>27846167.851703137</v>
      </c>
      <c r="G194" s="189">
        <v>225916.22686992775</v>
      </c>
      <c r="H194" s="189">
        <v>92259749.144761562</v>
      </c>
      <c r="I194" s="189">
        <v>36029047.344585061</v>
      </c>
      <c r="J194" s="189">
        <v>6871552.4022130473</v>
      </c>
      <c r="K194" s="189">
        <v>344049.12713921483</v>
      </c>
      <c r="L194" s="189">
        <v>306730.15682395402</v>
      </c>
      <c r="M194" s="189">
        <v>1058952.0496868612</v>
      </c>
      <c r="N194" s="189">
        <v>100638.38082393282</v>
      </c>
      <c r="O194" s="189">
        <v>283677835.47480506</v>
      </c>
      <c r="P194" s="189">
        <v>6461399.9084144272</v>
      </c>
      <c r="Q194" s="189">
        <v>83684.813338842636</v>
      </c>
      <c r="R194" s="189">
        <v>66056.347570252416</v>
      </c>
      <c r="S194" s="189">
        <v>162106.56714278989</v>
      </c>
    </row>
    <row r="196" spans="1:19" x14ac:dyDescent="0.25">
      <c r="A196" s="192" t="s">
        <v>402</v>
      </c>
      <c r="B196" s="189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</row>
    <row r="197" spans="1:19" x14ac:dyDescent="0.25">
      <c r="A197" s="193" t="s">
        <v>403</v>
      </c>
      <c r="B197" s="189">
        <v>1771231.9881638235</v>
      </c>
      <c r="C197" s="189">
        <v>27554.070958233475</v>
      </c>
      <c r="D197" s="189">
        <v>1111.6057705224298</v>
      </c>
      <c r="E197" s="189">
        <v>10151.344807622398</v>
      </c>
      <c r="F197" s="189">
        <v>105909.47420780302</v>
      </c>
      <c r="G197" s="189">
        <v>859.24458008829311</v>
      </c>
      <c r="H197" s="189">
        <v>350898.60746737808</v>
      </c>
      <c r="I197" s="189">
        <v>137032.04982439484</v>
      </c>
      <c r="J197" s="189">
        <v>26135.1043269402</v>
      </c>
      <c r="K197" s="189">
        <v>1308.5485353324545</v>
      </c>
      <c r="L197" s="189">
        <v>1166.6104221559895</v>
      </c>
      <c r="M197" s="189">
        <v>4027.5938646527711</v>
      </c>
      <c r="N197" s="189">
        <v>382.76570244603585</v>
      </c>
      <c r="O197" s="189">
        <v>1078933.7534538596</v>
      </c>
      <c r="P197" s="189">
        <v>24575.139767559209</v>
      </c>
      <c r="Q197" s="189">
        <v>318.28489388901255</v>
      </c>
      <c r="R197" s="189">
        <v>251.23719272651837</v>
      </c>
      <c r="S197" s="189">
        <v>616.55238821936223</v>
      </c>
    </row>
    <row r="198" spans="1:19" x14ac:dyDescent="0.25">
      <c r="A198" s="192" t="s">
        <v>404</v>
      </c>
      <c r="B198" s="189">
        <v>1771231.9881638235</v>
      </c>
      <c r="C198" s="189">
        <v>27554.070958233475</v>
      </c>
      <c r="D198" s="189">
        <v>1111.6057705224298</v>
      </c>
      <c r="E198" s="189">
        <v>10151.344807622398</v>
      </c>
      <c r="F198" s="189">
        <v>105909.47420780302</v>
      </c>
      <c r="G198" s="189">
        <v>859.24458008829311</v>
      </c>
      <c r="H198" s="189">
        <v>350898.60746737808</v>
      </c>
      <c r="I198" s="189">
        <v>137032.04982439484</v>
      </c>
      <c r="J198" s="189">
        <v>26135.1043269402</v>
      </c>
      <c r="K198" s="189">
        <v>1308.5485353324545</v>
      </c>
      <c r="L198" s="189">
        <v>1166.6104221559895</v>
      </c>
      <c r="M198" s="189">
        <v>4027.5938646527711</v>
      </c>
      <c r="N198" s="189">
        <v>382.76570244603585</v>
      </c>
      <c r="O198" s="189">
        <v>1078933.7534538596</v>
      </c>
      <c r="P198" s="189">
        <v>24575.139767559209</v>
      </c>
      <c r="Q198" s="189">
        <v>318.28489388901255</v>
      </c>
      <c r="R198" s="189">
        <v>251.23719272651837</v>
      </c>
      <c r="S198" s="189">
        <v>616.55238821936223</v>
      </c>
    </row>
    <row r="200" spans="1:19" x14ac:dyDescent="0.25">
      <c r="A200" s="192" t="s">
        <v>405</v>
      </c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</row>
    <row r="201" spans="1:19" x14ac:dyDescent="0.25">
      <c r="A201" s="193" t="s">
        <v>406</v>
      </c>
      <c r="B201" s="189">
        <v>59810494.705626719</v>
      </c>
      <c r="C201" s="189">
        <v>980641.84702825279</v>
      </c>
      <c r="D201" s="189">
        <v>39037.652969821509</v>
      </c>
      <c r="E201" s="189">
        <v>412130.67504445557</v>
      </c>
      <c r="F201" s="189">
        <v>3746453.2215471603</v>
      </c>
      <c r="G201" s="189">
        <v>44427.232195604469</v>
      </c>
      <c r="H201" s="189">
        <v>11291777.235495748</v>
      </c>
      <c r="I201" s="189">
        <v>4450459.5101704402</v>
      </c>
      <c r="J201" s="189">
        <v>928601.38661352685</v>
      </c>
      <c r="K201" s="189">
        <v>49098.857669000994</v>
      </c>
      <c r="L201" s="189">
        <v>38032.150466628402</v>
      </c>
      <c r="M201" s="189">
        <v>74241.927179771257</v>
      </c>
      <c r="N201" s="189">
        <v>11812.737249236739</v>
      </c>
      <c r="O201" s="189">
        <v>36660133.741360806</v>
      </c>
      <c r="P201" s="189">
        <v>1038568.2177412655</v>
      </c>
      <c r="Q201" s="189">
        <v>13093.84884463251</v>
      </c>
      <c r="R201" s="189">
        <v>7727.6109416137733</v>
      </c>
      <c r="S201" s="189">
        <v>24256.853108759839</v>
      </c>
    </row>
    <row r="202" spans="1:19" x14ac:dyDescent="0.25">
      <c r="A202" s="193" t="s">
        <v>407</v>
      </c>
      <c r="B202" s="189">
        <v>21639230.76923079</v>
      </c>
      <c r="C202" s="189">
        <v>354792.83918734686</v>
      </c>
      <c r="D202" s="189">
        <v>14123.688250042936</v>
      </c>
      <c r="E202" s="189">
        <v>149107.45728252362</v>
      </c>
      <c r="F202" s="189">
        <v>1355453.8584941747</v>
      </c>
      <c r="G202" s="189">
        <v>16073.619431682166</v>
      </c>
      <c r="H202" s="189">
        <v>4085326.0718917339</v>
      </c>
      <c r="I202" s="189">
        <v>1610160.9064376457</v>
      </c>
      <c r="J202" s="189">
        <v>335964.78003495629</v>
      </c>
      <c r="K202" s="189">
        <v>17763.79742107663</v>
      </c>
      <c r="L202" s="189">
        <v>13759.900911169982</v>
      </c>
      <c r="M202" s="189">
        <v>26860.47328152867</v>
      </c>
      <c r="N202" s="189">
        <v>4273.8076086917054</v>
      </c>
      <c r="O202" s="189">
        <v>13263509.990422143</v>
      </c>
      <c r="P202" s="189">
        <v>375750.40039215283</v>
      </c>
      <c r="Q202" s="189">
        <v>4737.3093668756001</v>
      </c>
      <c r="R202" s="189">
        <v>2795.822995336001</v>
      </c>
      <c r="S202" s="189">
        <v>8776.0458217110699</v>
      </c>
    </row>
    <row r="203" spans="1:19" x14ac:dyDescent="0.25">
      <c r="A203" s="192" t="s">
        <v>408</v>
      </c>
      <c r="B203" s="189">
        <v>81449725.474857509</v>
      </c>
      <c r="C203" s="189">
        <v>1335434.6862155995</v>
      </c>
      <c r="D203" s="189">
        <v>53161.341219864444</v>
      </c>
      <c r="E203" s="189">
        <v>561238.13232697919</v>
      </c>
      <c r="F203" s="189">
        <v>5101907.080041335</v>
      </c>
      <c r="G203" s="189">
        <v>60500.851627286633</v>
      </c>
      <c r="H203" s="189">
        <v>15377103.307387482</v>
      </c>
      <c r="I203" s="189">
        <v>6060620.4166080859</v>
      </c>
      <c r="J203" s="189">
        <v>1264566.1666484831</v>
      </c>
      <c r="K203" s="189">
        <v>66862.65509007762</v>
      </c>
      <c r="L203" s="189">
        <v>51792.051377798387</v>
      </c>
      <c r="M203" s="189">
        <v>101102.40046129993</v>
      </c>
      <c r="N203" s="189">
        <v>16086.544857928446</v>
      </c>
      <c r="O203" s="189">
        <v>49923643.73178295</v>
      </c>
      <c r="P203" s="189">
        <v>1414318.6181334183</v>
      </c>
      <c r="Q203" s="189">
        <v>17831.158211508111</v>
      </c>
      <c r="R203" s="189">
        <v>10523.433936949774</v>
      </c>
      <c r="S203" s="189">
        <v>33032.89893047091</v>
      </c>
    </row>
    <row r="205" spans="1:19" x14ac:dyDescent="0.25">
      <c r="A205" s="192" t="s">
        <v>409</v>
      </c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</row>
    <row r="206" spans="1:19" x14ac:dyDescent="0.25">
      <c r="A206" s="193" t="s">
        <v>410</v>
      </c>
      <c r="B206" s="189">
        <v>5785901.0247470289</v>
      </c>
      <c r="C206" s="189">
        <v>94864.566754650354</v>
      </c>
      <c r="D206" s="189">
        <v>3776.3940497980957</v>
      </c>
      <c r="E206" s="189">
        <v>39868.376056837275</v>
      </c>
      <c r="F206" s="189">
        <v>362421.47202432825</v>
      </c>
      <c r="G206" s="189">
        <v>4297.7669646835375</v>
      </c>
      <c r="H206" s="189">
        <v>1092335.1461917225</v>
      </c>
      <c r="I206" s="189">
        <v>430525.08372026333</v>
      </c>
      <c r="J206" s="189">
        <v>89830.317251719141</v>
      </c>
      <c r="K206" s="189">
        <v>4749.6870289931958</v>
      </c>
      <c r="L206" s="189">
        <v>3679.1245322620134</v>
      </c>
      <c r="M206" s="189">
        <v>7181.9576925890578</v>
      </c>
      <c r="N206" s="189">
        <v>1142.7313700014663</v>
      </c>
      <c r="O206" s="189">
        <v>3546399.4475462511</v>
      </c>
      <c r="P206" s="189">
        <v>100468.20286095342</v>
      </c>
      <c r="Q206" s="189">
        <v>1266.6625451087405</v>
      </c>
      <c r="R206" s="189">
        <v>747.54760491428044</v>
      </c>
      <c r="S206" s="189">
        <v>2346.5405519528058</v>
      </c>
    </row>
    <row r="207" spans="1:19" x14ac:dyDescent="0.25">
      <c r="A207" s="192" t="s">
        <v>411</v>
      </c>
      <c r="B207" s="189">
        <v>5785901.0247470289</v>
      </c>
      <c r="C207" s="189">
        <v>94864.566754650354</v>
      </c>
      <c r="D207" s="189">
        <v>3776.3940497980957</v>
      </c>
      <c r="E207" s="189">
        <v>39868.376056837275</v>
      </c>
      <c r="F207" s="189">
        <v>362421.47202432825</v>
      </c>
      <c r="G207" s="189">
        <v>4297.7669646835375</v>
      </c>
      <c r="H207" s="189">
        <v>1092335.1461917225</v>
      </c>
      <c r="I207" s="189">
        <v>430525.08372026333</v>
      </c>
      <c r="J207" s="189">
        <v>89830.317251719141</v>
      </c>
      <c r="K207" s="189">
        <v>4749.6870289931958</v>
      </c>
      <c r="L207" s="189">
        <v>3679.1245322620134</v>
      </c>
      <c r="M207" s="189">
        <v>7181.9576925890578</v>
      </c>
      <c r="N207" s="189">
        <v>1142.7313700014663</v>
      </c>
      <c r="O207" s="189">
        <v>3546399.4475462511</v>
      </c>
      <c r="P207" s="189">
        <v>100468.20286095342</v>
      </c>
      <c r="Q207" s="189">
        <v>1266.6625451087405</v>
      </c>
      <c r="R207" s="189">
        <v>747.54760491428044</v>
      </c>
      <c r="S207" s="189">
        <v>2346.5405519528058</v>
      </c>
    </row>
    <row r="209" spans="1:19" x14ac:dyDescent="0.25">
      <c r="A209" s="192" t="s">
        <v>412</v>
      </c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</row>
    <row r="210" spans="1:19" x14ac:dyDescent="0.25">
      <c r="A210" s="193" t="s">
        <v>413</v>
      </c>
      <c r="B210" s="189">
        <v>228509849.76347902</v>
      </c>
      <c r="C210" s="189">
        <v>3746605.378188346</v>
      </c>
      <c r="D210" s="189">
        <v>149145.86911807532</v>
      </c>
      <c r="E210" s="189">
        <v>1574571.8055140921</v>
      </c>
      <c r="F210" s="189">
        <v>14313565.988965232</v>
      </c>
      <c r="G210" s="189">
        <v>169737.10390443762</v>
      </c>
      <c r="H210" s="189">
        <v>43140962.674616732</v>
      </c>
      <c r="I210" s="189">
        <v>17003267.387317248</v>
      </c>
      <c r="J210" s="189">
        <v>3547781.4452060186</v>
      </c>
      <c r="K210" s="189">
        <v>187585.35010823718</v>
      </c>
      <c r="L210" s="189">
        <v>145304.28200075895</v>
      </c>
      <c r="M210" s="189">
        <v>283646.06762573199</v>
      </c>
      <c r="N210" s="189">
        <v>45131.323982588627</v>
      </c>
      <c r="O210" s="189">
        <v>140062403.67644566</v>
      </c>
      <c r="P210" s="189">
        <v>3967916.8108076919</v>
      </c>
      <c r="Q210" s="189">
        <v>50025.893399460496</v>
      </c>
      <c r="R210" s="189">
        <v>29523.835641049431</v>
      </c>
      <c r="S210" s="189">
        <v>92674.870637644723</v>
      </c>
    </row>
    <row r="211" spans="1:19" x14ac:dyDescent="0.25">
      <c r="A211" s="192" t="s">
        <v>414</v>
      </c>
      <c r="B211" s="189">
        <v>228509849.76347902</v>
      </c>
      <c r="C211" s="189">
        <v>3746605.378188346</v>
      </c>
      <c r="D211" s="189">
        <v>149145.86911807532</v>
      </c>
      <c r="E211" s="189">
        <v>1574571.8055140921</v>
      </c>
      <c r="F211" s="189">
        <v>14313565.988965232</v>
      </c>
      <c r="G211" s="189">
        <v>169737.10390443762</v>
      </c>
      <c r="H211" s="189">
        <v>43140962.674616732</v>
      </c>
      <c r="I211" s="189">
        <v>17003267.387317248</v>
      </c>
      <c r="J211" s="189">
        <v>3547781.4452060186</v>
      </c>
      <c r="K211" s="189">
        <v>187585.35010823718</v>
      </c>
      <c r="L211" s="189">
        <v>145304.28200075895</v>
      </c>
      <c r="M211" s="189">
        <v>283646.06762573199</v>
      </c>
      <c r="N211" s="189">
        <v>45131.323982588627</v>
      </c>
      <c r="O211" s="189">
        <v>140062403.67644566</v>
      </c>
      <c r="P211" s="189">
        <v>3967916.8108076919</v>
      </c>
      <c r="Q211" s="189">
        <v>50025.893399460496</v>
      </c>
      <c r="R211" s="189">
        <v>29523.835641049431</v>
      </c>
      <c r="S211" s="189">
        <v>92674.870637644723</v>
      </c>
    </row>
    <row r="213" spans="1:19" x14ac:dyDescent="0.25">
      <c r="A213" s="192" t="s">
        <v>415</v>
      </c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</row>
    <row r="214" spans="1:19" x14ac:dyDescent="0.25">
      <c r="A214" s="193" t="s">
        <v>416</v>
      </c>
      <c r="B214" s="189">
        <v>4978064.2338751554</v>
      </c>
      <c r="C214" s="189">
        <v>123865.82030424484</v>
      </c>
      <c r="D214" s="189">
        <v>4720.3723942061097</v>
      </c>
      <c r="E214" s="189">
        <v>67967.820557031751</v>
      </c>
      <c r="F214" s="189">
        <v>277326.00201247778</v>
      </c>
      <c r="G214" s="189">
        <v>3263.6222139867136</v>
      </c>
      <c r="H214" s="189">
        <v>1199845.5080378745</v>
      </c>
      <c r="I214" s="189">
        <v>487813.98323577677</v>
      </c>
      <c r="J214" s="189">
        <v>116039.91518310417</v>
      </c>
      <c r="K214" s="189">
        <v>7795.2871462342364</v>
      </c>
      <c r="L214" s="189">
        <v>4149.1281886236056</v>
      </c>
      <c r="M214" s="189">
        <v>4548.6943764944099</v>
      </c>
      <c r="N214" s="189">
        <v>490.99524035552213</v>
      </c>
      <c r="O214" s="189">
        <v>2648078.3175666435</v>
      </c>
      <c r="P214" s="189">
        <v>26056.587058824618</v>
      </c>
      <c r="Q214" s="189">
        <v>1522.2389887764389</v>
      </c>
      <c r="R214" s="189">
        <v>539.37972810087501</v>
      </c>
      <c r="S214" s="189">
        <v>4040.5616423988768</v>
      </c>
    </row>
    <row r="215" spans="1:19" x14ac:dyDescent="0.25">
      <c r="A215" s="192" t="s">
        <v>417</v>
      </c>
      <c r="B215" s="189">
        <v>4978064.2338751554</v>
      </c>
      <c r="C215" s="189">
        <v>123865.82030424484</v>
      </c>
      <c r="D215" s="189">
        <v>4720.3723942061097</v>
      </c>
      <c r="E215" s="189">
        <v>67967.820557031751</v>
      </c>
      <c r="F215" s="189">
        <v>277326.00201247778</v>
      </c>
      <c r="G215" s="189">
        <v>3263.6222139867136</v>
      </c>
      <c r="H215" s="189">
        <v>1199845.5080378745</v>
      </c>
      <c r="I215" s="189">
        <v>487813.98323577677</v>
      </c>
      <c r="J215" s="189">
        <v>116039.91518310417</v>
      </c>
      <c r="K215" s="189">
        <v>7795.2871462342364</v>
      </c>
      <c r="L215" s="189">
        <v>4149.1281886236056</v>
      </c>
      <c r="M215" s="189">
        <v>4548.6943764944099</v>
      </c>
      <c r="N215" s="189">
        <v>490.99524035552213</v>
      </c>
      <c r="O215" s="189">
        <v>2648078.3175666435</v>
      </c>
      <c r="P215" s="189">
        <v>26056.587058824618</v>
      </c>
      <c r="Q215" s="189">
        <v>1522.2389887764389</v>
      </c>
      <c r="R215" s="189">
        <v>539.37972810087501</v>
      </c>
      <c r="S215" s="189">
        <v>4040.5616423988768</v>
      </c>
    </row>
    <row r="217" spans="1:19" x14ac:dyDescent="0.25">
      <c r="A217" s="191" t="s">
        <v>418</v>
      </c>
      <c r="B217" s="189">
        <v>1857501820.1814756</v>
      </c>
      <c r="C217" s="189">
        <v>32871071.685199853</v>
      </c>
      <c r="D217" s="189">
        <v>1298927.3972922342</v>
      </c>
      <c r="E217" s="189">
        <v>14457877.439136213</v>
      </c>
      <c r="F217" s="189">
        <v>112642961.04621418</v>
      </c>
      <c r="G217" s="189">
        <v>1235940.6549662645</v>
      </c>
      <c r="H217" s="189">
        <v>372333206.36487573</v>
      </c>
      <c r="I217" s="189">
        <v>147546929.69332293</v>
      </c>
      <c r="J217" s="189">
        <v>31057769.110764287</v>
      </c>
      <c r="K217" s="189">
        <v>1729235.860689905</v>
      </c>
      <c r="L217" s="189">
        <v>1258708.7485133759</v>
      </c>
      <c r="M217" s="189">
        <v>2654725.0606936365</v>
      </c>
      <c r="N217" s="189">
        <v>345186.47873724735</v>
      </c>
      <c r="O217" s="189">
        <v>1109851807.1400654</v>
      </c>
      <c r="P217" s="189">
        <v>26701522.863860171</v>
      </c>
      <c r="Q217" s="189">
        <v>417364.85643404187</v>
      </c>
      <c r="R217" s="189">
        <v>240026.19583209549</v>
      </c>
      <c r="S217" s="189">
        <v>858559.58487803536</v>
      </c>
    </row>
    <row r="219" spans="1:19" x14ac:dyDescent="0.25">
      <c r="A219" s="191" t="s">
        <v>419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</row>
    <row r="220" spans="1:19" x14ac:dyDescent="0.25">
      <c r="A220" s="192" t="s">
        <v>419</v>
      </c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</row>
    <row r="221" spans="1:19" x14ac:dyDescent="0.25">
      <c r="A221" s="193" t="s">
        <v>420</v>
      </c>
      <c r="B221" s="189">
        <v>13514893.643120008</v>
      </c>
      <c r="C221" s="189">
        <v>221587.70513116635</v>
      </c>
      <c r="D221" s="189">
        <v>8821.0226409401694</v>
      </c>
      <c r="E221" s="189">
        <v>93125.834650036384</v>
      </c>
      <c r="F221" s="189">
        <v>846555.72700639872</v>
      </c>
      <c r="G221" s="189">
        <v>10038.862258822039</v>
      </c>
      <c r="H221" s="189">
        <v>2551511.5554657336</v>
      </c>
      <c r="I221" s="189">
        <v>1005634.3328875194</v>
      </c>
      <c r="J221" s="189">
        <v>209828.54327996267</v>
      </c>
      <c r="K221" s="189">
        <v>11094.471675266215</v>
      </c>
      <c r="L221" s="189">
        <v>8593.8173744492487</v>
      </c>
      <c r="M221" s="189">
        <v>16775.847694175252</v>
      </c>
      <c r="N221" s="189">
        <v>2669.2286753906014</v>
      </c>
      <c r="O221" s="189">
        <v>8283793.8541651256</v>
      </c>
      <c r="P221" s="189">
        <v>234676.85851756454</v>
      </c>
      <c r="Q221" s="189">
        <v>2958.7110988675772</v>
      </c>
      <c r="R221" s="189">
        <v>1746.1457308677902</v>
      </c>
      <c r="S221" s="189">
        <v>5481.1248677204703</v>
      </c>
    </row>
    <row r="222" spans="1:19" x14ac:dyDescent="0.25">
      <c r="A222" s="193" t="s">
        <v>421</v>
      </c>
      <c r="B222" s="189">
        <v>5327511.4247353524</v>
      </c>
      <c r="C222" s="189">
        <v>101641.50349140284</v>
      </c>
      <c r="D222" s="189">
        <v>3963.3579743679961</v>
      </c>
      <c r="E222" s="189">
        <v>53299.741533446031</v>
      </c>
      <c r="F222" s="189">
        <v>298766.93159284233</v>
      </c>
      <c r="G222" s="189">
        <v>2488.0680921081398</v>
      </c>
      <c r="H222" s="189">
        <v>1165598.2772748456</v>
      </c>
      <c r="I222" s="189">
        <v>470850.12213830469</v>
      </c>
      <c r="J222" s="189">
        <v>95038.709340396643</v>
      </c>
      <c r="K222" s="189">
        <v>6440.4624045910959</v>
      </c>
      <c r="L222" s="189">
        <v>4060.7018141235294</v>
      </c>
      <c r="M222" s="189">
        <v>864.63941706617231</v>
      </c>
      <c r="N222" s="189">
        <v>382.40647212228043</v>
      </c>
      <c r="O222" s="189">
        <v>3114700.3862263858</v>
      </c>
      <c r="P222" s="189">
        <v>5027.4705287222114</v>
      </c>
      <c r="Q222" s="189">
        <v>1159.737676736069</v>
      </c>
      <c r="R222" s="189">
        <v>487.10080008656536</v>
      </c>
      <c r="S222" s="189">
        <v>2741.8079578045686</v>
      </c>
    </row>
    <row r="223" spans="1:19" x14ac:dyDescent="0.25">
      <c r="A223" s="193" t="s">
        <v>422</v>
      </c>
      <c r="B223" s="189">
        <v>335278.49874166981</v>
      </c>
      <c r="C223" s="189">
        <v>5497.1644674251402</v>
      </c>
      <c r="D223" s="189">
        <v>218.83259361987405</v>
      </c>
      <c r="E223" s="189">
        <v>2310.2727154219101</v>
      </c>
      <c r="F223" s="189">
        <v>21001.418194390142</v>
      </c>
      <c r="G223" s="189">
        <v>249.04485052501232</v>
      </c>
      <c r="H223" s="189">
        <v>63298.090715946128</v>
      </c>
      <c r="I223" s="189">
        <v>24947.852222666152</v>
      </c>
      <c r="J223" s="189">
        <v>5205.4422951282932</v>
      </c>
      <c r="K223" s="189">
        <v>275.23248838209179</v>
      </c>
      <c r="L223" s="189">
        <v>213.19606826741179</v>
      </c>
      <c r="M223" s="189">
        <v>416.1764922867352</v>
      </c>
      <c r="N223" s="189">
        <v>66.218425887410419</v>
      </c>
      <c r="O223" s="189">
        <v>205504.98144125807</v>
      </c>
      <c r="P223" s="189">
        <v>5821.8811698333102</v>
      </c>
      <c r="Q223" s="189">
        <v>73.399927637878804</v>
      </c>
      <c r="R223" s="189">
        <v>43.318514720799094</v>
      </c>
      <c r="S223" s="189">
        <v>135.97615827339246</v>
      </c>
    </row>
    <row r="224" spans="1:19" x14ac:dyDescent="0.25">
      <c r="A224" s="193" t="s">
        <v>423</v>
      </c>
      <c r="B224" s="189">
        <v>61159054.002802692</v>
      </c>
      <c r="C224" s="189">
        <v>1051360.4262538357</v>
      </c>
      <c r="D224" s="189">
        <v>41022.467549907036</v>
      </c>
      <c r="E224" s="189">
        <v>531744.86099722784</v>
      </c>
      <c r="F224" s="189">
        <v>3652807.0418551136</v>
      </c>
      <c r="G224" s="189">
        <v>24706.212877813548</v>
      </c>
      <c r="H224" s="189">
        <v>13102842.716417246</v>
      </c>
      <c r="I224" s="189">
        <v>5075123.9525623014</v>
      </c>
      <c r="J224" s="189">
        <v>977441.25858959334</v>
      </c>
      <c r="K224" s="189">
        <v>65658.244689068757</v>
      </c>
      <c r="L224" s="189">
        <v>43493.331793550708</v>
      </c>
      <c r="M224" s="189">
        <v>0</v>
      </c>
      <c r="N224" s="189">
        <v>2578.6283348583838</v>
      </c>
      <c r="O224" s="189">
        <v>36551234.854776464</v>
      </c>
      <c r="P224" s="189">
        <v>0</v>
      </c>
      <c r="Q224" s="189">
        <v>11490.689962636341</v>
      </c>
      <c r="R224" s="189">
        <v>5158.6555441701785</v>
      </c>
      <c r="S224" s="189">
        <v>22390.660598908635</v>
      </c>
    </row>
    <row r="225" spans="1:19" x14ac:dyDescent="0.25">
      <c r="A225" s="193" t="s">
        <v>424</v>
      </c>
      <c r="B225" s="189">
        <v>218231533.78928655</v>
      </c>
      <c r="C225" s="189">
        <v>5430108.3069836162</v>
      </c>
      <c r="D225" s="189">
        <v>206934.6756585144</v>
      </c>
      <c r="E225" s="189">
        <v>2979616.379302837</v>
      </c>
      <c r="F225" s="189">
        <v>12157592.979012495</v>
      </c>
      <c r="G225" s="189">
        <v>143072.73831874176</v>
      </c>
      <c r="H225" s="189">
        <v>52599587.556036726</v>
      </c>
      <c r="I225" s="189">
        <v>21385098.456741754</v>
      </c>
      <c r="J225" s="189">
        <v>5087031.3200989999</v>
      </c>
      <c r="K225" s="189">
        <v>341734.73670232919</v>
      </c>
      <c r="L225" s="189">
        <v>181892.11025644676</v>
      </c>
      <c r="M225" s="189">
        <v>199408.54594966499</v>
      </c>
      <c r="N225" s="189">
        <v>21524.560421875874</v>
      </c>
      <c r="O225" s="189">
        <v>116088135.00320436</v>
      </c>
      <c r="P225" s="189">
        <v>1142285.171908045</v>
      </c>
      <c r="Q225" s="189">
        <v>66732.877220415976</v>
      </c>
      <c r="R225" s="189">
        <v>23645.670250154984</v>
      </c>
      <c r="S225" s="189">
        <v>177132.70121957609</v>
      </c>
    </row>
    <row r="226" spans="1:19" x14ac:dyDescent="0.25">
      <c r="A226" s="193" t="s">
        <v>425</v>
      </c>
      <c r="B226" s="189">
        <v>199570.38695710048</v>
      </c>
      <c r="C226" s="189">
        <v>3272.1192800858576</v>
      </c>
      <c r="D226" s="189">
        <v>130.25739959899315</v>
      </c>
      <c r="E226" s="189">
        <v>1375.1613107419325</v>
      </c>
      <c r="F226" s="189">
        <v>12500.834892283607</v>
      </c>
      <c r="G226" s="189">
        <v>148.24087251489712</v>
      </c>
      <c r="H226" s="189">
        <v>37677.407007122856</v>
      </c>
      <c r="I226" s="189">
        <v>14849.901024110177</v>
      </c>
      <c r="J226" s="189">
        <v>3098.4752586894647</v>
      </c>
      <c r="K226" s="189">
        <v>163.82874063123762</v>
      </c>
      <c r="L226" s="189">
        <v>126.90232747266771</v>
      </c>
      <c r="M226" s="189">
        <v>247.72391883115387</v>
      </c>
      <c r="N226" s="189">
        <v>39.415700462864599</v>
      </c>
      <c r="O226" s="189">
        <v>122324.3029951756</v>
      </c>
      <c r="P226" s="189">
        <v>3465.402888173599</v>
      </c>
      <c r="Q226" s="189">
        <v>43.690400715499528</v>
      </c>
      <c r="R226" s="189">
        <v>25.784811068059959</v>
      </c>
      <c r="S226" s="189">
        <v>80.938129421981373</v>
      </c>
    </row>
    <row r="227" spans="1:19" x14ac:dyDescent="0.25">
      <c r="A227" s="193" t="s">
        <v>426</v>
      </c>
      <c r="B227" s="189">
        <v>17808.151841680396</v>
      </c>
      <c r="C227" s="189">
        <v>291.97917522896142</v>
      </c>
      <c r="D227" s="189">
        <v>11.623185112428221</v>
      </c>
      <c r="E227" s="189">
        <v>122.70899406413801</v>
      </c>
      <c r="F227" s="189">
        <v>1115.4799532328234</v>
      </c>
      <c r="G227" s="189">
        <v>13.22789421386422</v>
      </c>
      <c r="H227" s="189">
        <v>3362.0468207433337</v>
      </c>
      <c r="I227" s="189">
        <v>1325.0928472074618</v>
      </c>
      <c r="J227" s="189">
        <v>276.48449615068898</v>
      </c>
      <c r="K227" s="189">
        <v>14.618837662621235</v>
      </c>
      <c r="L227" s="189">
        <v>11.32380385263121</v>
      </c>
      <c r="M227" s="189">
        <v>22.105008807291593</v>
      </c>
      <c r="N227" s="189">
        <v>3.5171589808049486</v>
      </c>
      <c r="O227" s="189">
        <v>10915.295575059785</v>
      </c>
      <c r="P227" s="189">
        <v>309.2263424756444</v>
      </c>
      <c r="Q227" s="189">
        <v>3.8986008988033145</v>
      </c>
      <c r="R227" s="189">
        <v>2.300841511159458</v>
      </c>
      <c r="S227" s="189">
        <v>7.2223064779548558</v>
      </c>
    </row>
    <row r="228" spans="1:19" x14ac:dyDescent="0.25">
      <c r="A228" s="193" t="s">
        <v>427</v>
      </c>
      <c r="B228" s="189">
        <v>117263.37762250507</v>
      </c>
      <c r="C228" s="189">
        <v>1922.6287257190465</v>
      </c>
      <c r="D228" s="189">
        <v>76.536518619797278</v>
      </c>
      <c r="E228" s="189">
        <v>808.01597136780481</v>
      </c>
      <c r="F228" s="189">
        <v>7345.2286429927453</v>
      </c>
      <c r="G228" s="189">
        <v>87.103230483491998</v>
      </c>
      <c r="H228" s="189">
        <v>22138.454873381557</v>
      </c>
      <c r="I228" s="189">
        <v>8725.4906802449368</v>
      </c>
      <c r="J228" s="189">
        <v>1820.5991372447183</v>
      </c>
      <c r="K228" s="189">
        <v>96.262335163933244</v>
      </c>
      <c r="L228" s="189">
        <v>74.565148539803388</v>
      </c>
      <c r="M228" s="189">
        <v>145.55738395330528</v>
      </c>
      <c r="N228" s="189">
        <v>23.159839684161078</v>
      </c>
      <c r="O228" s="189">
        <v>71875.197283735397</v>
      </c>
      <c r="P228" s="189">
        <v>2036.1981238096826</v>
      </c>
      <c r="Q228" s="189">
        <v>25.671563981491332</v>
      </c>
      <c r="R228" s="189">
        <v>15.150614694397602</v>
      </c>
      <c r="S228" s="189">
        <v>47.557548888799751</v>
      </c>
    </row>
    <row r="229" spans="1:19" x14ac:dyDescent="0.25">
      <c r="A229" s="193" t="s">
        <v>428</v>
      </c>
      <c r="B229" s="189">
        <v>42652941.998861216</v>
      </c>
      <c r="C229" s="189">
        <v>699329.77529806783</v>
      </c>
      <c r="D229" s="189">
        <v>27839.106766940444</v>
      </c>
      <c r="E229" s="189">
        <v>293904.70460310305</v>
      </c>
      <c r="F229" s="189">
        <v>2671725.9696075493</v>
      </c>
      <c r="G229" s="189">
        <v>31682.602983566168</v>
      </c>
      <c r="H229" s="189">
        <v>8052558.6999425376</v>
      </c>
      <c r="I229" s="189">
        <v>3173777.3160020704</v>
      </c>
      <c r="J229" s="189">
        <v>662217.91473600268</v>
      </c>
      <c r="K229" s="189">
        <v>35014.101432757874</v>
      </c>
      <c r="L229" s="189">
        <v>27122.047993902572</v>
      </c>
      <c r="M229" s="189">
        <v>52944.497942508373</v>
      </c>
      <c r="N229" s="189">
        <v>8424.0733874431935</v>
      </c>
      <c r="O229" s="189">
        <v>26143615.19390098</v>
      </c>
      <c r="P229" s="189">
        <v>740639.08301048516</v>
      </c>
      <c r="Q229" s="189">
        <v>9337.6785806693224</v>
      </c>
      <c r="R229" s="189">
        <v>5510.8278723434441</v>
      </c>
      <c r="S229" s="189">
        <v>17298.404800278233</v>
      </c>
    </row>
    <row r="230" spans="1:19" x14ac:dyDescent="0.25">
      <c r="A230" s="192" t="s">
        <v>429</v>
      </c>
      <c r="B230" s="189">
        <v>341555855.27396876</v>
      </c>
      <c r="C230" s="189">
        <v>7515011.6088065468</v>
      </c>
      <c r="D230" s="189">
        <v>289017.88028762117</v>
      </c>
      <c r="E230" s="189">
        <v>3956307.6800782462</v>
      </c>
      <c r="F230" s="189">
        <v>19669411.610757302</v>
      </c>
      <c r="G230" s="189">
        <v>212486.10137878891</v>
      </c>
      <c r="H230" s="189">
        <v>77598574.804554299</v>
      </c>
      <c r="I230" s="189">
        <v>31160332.517106175</v>
      </c>
      <c r="J230" s="189">
        <v>7041958.7472321689</v>
      </c>
      <c r="K230" s="189">
        <v>460491.959305853</v>
      </c>
      <c r="L230" s="189">
        <v>265587.99658060534</v>
      </c>
      <c r="M230" s="189">
        <v>270825.09380729328</v>
      </c>
      <c r="N230" s="189">
        <v>35711.208416705573</v>
      </c>
      <c r="O230" s="189">
        <v>190592099.06956854</v>
      </c>
      <c r="P230" s="189">
        <v>2134261.2924891096</v>
      </c>
      <c r="Q230" s="189">
        <v>91826.355032558946</v>
      </c>
      <c r="R230" s="189">
        <v>36634.954979617374</v>
      </c>
      <c r="S230" s="189">
        <v>225316.39358735015</v>
      </c>
    </row>
    <row r="232" spans="1:19" x14ac:dyDescent="0.25">
      <c r="A232" s="191" t="s">
        <v>429</v>
      </c>
      <c r="B232" s="189">
        <v>341555855.27396876</v>
      </c>
      <c r="C232" s="189">
        <v>7515011.6088065468</v>
      </c>
      <c r="D232" s="189">
        <v>289017.88028762117</v>
      </c>
      <c r="E232" s="189">
        <v>3956307.6800782462</v>
      </c>
      <c r="F232" s="189">
        <v>19669411.610757302</v>
      </c>
      <c r="G232" s="189">
        <v>212486.10137878891</v>
      </c>
      <c r="H232" s="189">
        <v>77598574.804554299</v>
      </c>
      <c r="I232" s="189">
        <v>31160332.517106175</v>
      </c>
      <c r="J232" s="189">
        <v>7041958.7472321689</v>
      </c>
      <c r="K232" s="189">
        <v>460491.959305853</v>
      </c>
      <c r="L232" s="189">
        <v>265587.99658060534</v>
      </c>
      <c r="M232" s="189">
        <v>270825.09380729328</v>
      </c>
      <c r="N232" s="189">
        <v>35711.208416705573</v>
      </c>
      <c r="O232" s="189">
        <v>190592099.06956854</v>
      </c>
      <c r="P232" s="189">
        <v>2134261.2924891096</v>
      </c>
      <c r="Q232" s="189">
        <v>91826.355032558946</v>
      </c>
      <c r="R232" s="189">
        <v>36634.954979617374</v>
      </c>
      <c r="S232" s="189">
        <v>225316.39358735015</v>
      </c>
    </row>
    <row r="234" spans="1:19" x14ac:dyDescent="0.25">
      <c r="A234" s="191" t="s">
        <v>430</v>
      </c>
      <c r="B234" s="189"/>
      <c r="C234" s="189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</row>
    <row r="235" spans="1:19" x14ac:dyDescent="0.25">
      <c r="A235" s="192" t="s">
        <v>431</v>
      </c>
      <c r="B235" s="189"/>
      <c r="C235" s="189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</row>
    <row r="236" spans="1:19" x14ac:dyDescent="0.25">
      <c r="A236" s="193" t="s">
        <v>432</v>
      </c>
      <c r="B236" s="189">
        <v>8605573.3469426502</v>
      </c>
      <c r="C236" s="189">
        <v>141095.39443232596</v>
      </c>
      <c r="D236" s="189">
        <v>5616.7632048140995</v>
      </c>
      <c r="E236" s="189">
        <v>59297.632799656451</v>
      </c>
      <c r="F236" s="189">
        <v>539042.15552125592</v>
      </c>
      <c r="G236" s="189">
        <v>6392.2194113696087</v>
      </c>
      <c r="H236" s="189">
        <v>1624668.3411607766</v>
      </c>
      <c r="I236" s="189">
        <v>640335.04372213793</v>
      </c>
      <c r="J236" s="189">
        <v>133607.77873358043</v>
      </c>
      <c r="K236" s="189">
        <v>7064.3759594574376</v>
      </c>
      <c r="L236" s="189">
        <v>5472.0908428088942</v>
      </c>
      <c r="M236" s="189">
        <v>10681.977350436331</v>
      </c>
      <c r="N236" s="189">
        <v>1699.6244108461626</v>
      </c>
      <c r="O236" s="189">
        <v>5274684.1732831933</v>
      </c>
      <c r="P236" s="189">
        <v>149429.87877903588</v>
      </c>
      <c r="Q236" s="189">
        <v>1883.9515904499772</v>
      </c>
      <c r="R236" s="189">
        <v>1111.8537487776007</v>
      </c>
      <c r="S236" s="189">
        <v>3490.0919917288184</v>
      </c>
    </row>
    <row r="237" spans="1:19" x14ac:dyDescent="0.25">
      <c r="A237" s="192" t="s">
        <v>433</v>
      </c>
      <c r="B237" s="189">
        <v>8605573.3469426502</v>
      </c>
      <c r="C237" s="189">
        <v>141095.39443232596</v>
      </c>
      <c r="D237" s="189">
        <v>5616.7632048140995</v>
      </c>
      <c r="E237" s="189">
        <v>59297.632799656451</v>
      </c>
      <c r="F237" s="189">
        <v>539042.15552125592</v>
      </c>
      <c r="G237" s="189">
        <v>6392.2194113696087</v>
      </c>
      <c r="H237" s="189">
        <v>1624668.3411607766</v>
      </c>
      <c r="I237" s="189">
        <v>640335.04372213793</v>
      </c>
      <c r="J237" s="189">
        <v>133607.77873358043</v>
      </c>
      <c r="K237" s="189">
        <v>7064.3759594574376</v>
      </c>
      <c r="L237" s="189">
        <v>5472.0908428088942</v>
      </c>
      <c r="M237" s="189">
        <v>10681.977350436331</v>
      </c>
      <c r="N237" s="189">
        <v>1699.6244108461626</v>
      </c>
      <c r="O237" s="189">
        <v>5274684.1732831933</v>
      </c>
      <c r="P237" s="189">
        <v>149429.87877903588</v>
      </c>
      <c r="Q237" s="189">
        <v>1883.9515904499772</v>
      </c>
      <c r="R237" s="189">
        <v>1111.8537487776007</v>
      </c>
      <c r="S237" s="189">
        <v>3490.0919917288184</v>
      </c>
    </row>
    <row r="239" spans="1:19" x14ac:dyDescent="0.25">
      <c r="A239" s="192" t="s">
        <v>434</v>
      </c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</row>
    <row r="240" spans="1:19" x14ac:dyDescent="0.25">
      <c r="A240" s="193" t="s">
        <v>435</v>
      </c>
      <c r="B240" s="189">
        <v>159.32793668320369</v>
      </c>
      <c r="C240" s="189">
        <v>2.6123114828127108</v>
      </c>
      <c r="D240" s="189">
        <v>0.1039915943054634</v>
      </c>
      <c r="E240" s="189">
        <v>1.0978663597730052</v>
      </c>
      <c r="F240" s="189">
        <v>9.9800990546412454</v>
      </c>
      <c r="G240" s="189">
        <v>0.11834878265277654</v>
      </c>
      <c r="H240" s="189">
        <v>30.079931244050641</v>
      </c>
      <c r="I240" s="189">
        <v>11.855486809422592</v>
      </c>
      <c r="J240" s="189">
        <v>2.4736819793663467</v>
      </c>
      <c r="K240" s="189">
        <v>0.13079342888578852</v>
      </c>
      <c r="L240" s="189">
        <v>0.10131305703617573</v>
      </c>
      <c r="M240" s="189">
        <v>0.19777153041713286</v>
      </c>
      <c r="N240" s="189">
        <v>3.1467705822614662E-2</v>
      </c>
      <c r="O240" s="189">
        <v>97.658170130330305</v>
      </c>
      <c r="P240" s="189">
        <v>2.7666203406590624</v>
      </c>
      <c r="Q240" s="189">
        <v>3.4880432437901003E-2</v>
      </c>
      <c r="R240" s="189">
        <v>2.058542255632009E-2</v>
      </c>
      <c r="S240" s="189">
        <v>6.4617328033614765E-2</v>
      </c>
    </row>
    <row r="241" spans="1:19" x14ac:dyDescent="0.25">
      <c r="A241" s="192" t="s">
        <v>436</v>
      </c>
      <c r="B241" s="189">
        <v>159.32793668320369</v>
      </c>
      <c r="C241" s="189">
        <v>2.6123114828127108</v>
      </c>
      <c r="D241" s="189">
        <v>0.1039915943054634</v>
      </c>
      <c r="E241" s="189">
        <v>1.0978663597730052</v>
      </c>
      <c r="F241" s="189">
        <v>9.9800990546412454</v>
      </c>
      <c r="G241" s="189">
        <v>0.11834878265277654</v>
      </c>
      <c r="H241" s="189">
        <v>30.079931244050641</v>
      </c>
      <c r="I241" s="189">
        <v>11.855486809422592</v>
      </c>
      <c r="J241" s="189">
        <v>2.4736819793663467</v>
      </c>
      <c r="K241" s="189">
        <v>0.13079342888578852</v>
      </c>
      <c r="L241" s="189">
        <v>0.10131305703617573</v>
      </c>
      <c r="M241" s="189">
        <v>0.19777153041713286</v>
      </c>
      <c r="N241" s="189">
        <v>3.1467705822614662E-2</v>
      </c>
      <c r="O241" s="189">
        <v>97.658170130330305</v>
      </c>
      <c r="P241" s="189">
        <v>2.7666203406590624</v>
      </c>
      <c r="Q241" s="189">
        <v>3.4880432437901003E-2</v>
      </c>
      <c r="R241" s="189">
        <v>2.058542255632009E-2</v>
      </c>
      <c r="S241" s="189">
        <v>6.4617328033614765E-2</v>
      </c>
    </row>
    <row r="243" spans="1:19" x14ac:dyDescent="0.25">
      <c r="A243" s="192" t="s">
        <v>437</v>
      </c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</row>
    <row r="244" spans="1:19" x14ac:dyDescent="0.25">
      <c r="A244" s="193" t="s">
        <v>438</v>
      </c>
      <c r="B244" s="189">
        <v>21726932.796550244</v>
      </c>
      <c r="C244" s="189">
        <v>356230.78546219325</v>
      </c>
      <c r="D244" s="189">
        <v>14180.930400005031</v>
      </c>
      <c r="E244" s="189">
        <v>149711.77757614141</v>
      </c>
      <c r="F244" s="189">
        <v>1360947.4017996485</v>
      </c>
      <c r="G244" s="189">
        <v>16138.764492777607</v>
      </c>
      <c r="H244" s="189">
        <v>4101883.5633565132</v>
      </c>
      <c r="I244" s="189">
        <v>1616686.7565157323</v>
      </c>
      <c r="J244" s="189">
        <v>337326.41773045593</v>
      </c>
      <c r="K244" s="189">
        <v>17835.79263492387</v>
      </c>
      <c r="L244" s="189">
        <v>13815.668660887792</v>
      </c>
      <c r="M244" s="189">
        <v>26969.33657647072</v>
      </c>
      <c r="N244" s="189">
        <v>4291.1290003646709</v>
      </c>
      <c r="O244" s="189">
        <v>13317265.908455323</v>
      </c>
      <c r="P244" s="189">
        <v>377273.28594348888</v>
      </c>
      <c r="Q244" s="189">
        <v>4756.5092931551026</v>
      </c>
      <c r="R244" s="189">
        <v>2807.1542366047975</v>
      </c>
      <c r="S244" s="189">
        <v>8811.6144155590009</v>
      </c>
    </row>
    <row r="245" spans="1:19" x14ac:dyDescent="0.25">
      <c r="A245" s="193" t="s">
        <v>439</v>
      </c>
      <c r="B245" s="189">
        <v>947896.39589783025</v>
      </c>
      <c r="C245" s="189">
        <v>15541.534592544089</v>
      </c>
      <c r="D245" s="189">
        <v>618.68156644627948</v>
      </c>
      <c r="E245" s="189">
        <v>6531.5825163510654</v>
      </c>
      <c r="F245" s="189">
        <v>59375.023122326449</v>
      </c>
      <c r="G245" s="189">
        <v>704.09739102137496</v>
      </c>
      <c r="H245" s="189">
        <v>178955.80027363746</v>
      </c>
      <c r="I245" s="189">
        <v>70532.346380724994</v>
      </c>
      <c r="J245" s="189">
        <v>14716.780256189424</v>
      </c>
      <c r="K245" s="189">
        <v>778.13484834406893</v>
      </c>
      <c r="L245" s="189">
        <v>602.74603199644764</v>
      </c>
      <c r="M245" s="189">
        <v>1176.6104852430503</v>
      </c>
      <c r="N245" s="189">
        <v>187.21214595113807</v>
      </c>
      <c r="O245" s="189">
        <v>581001.85958333511</v>
      </c>
      <c r="P245" s="189">
        <v>16459.570771588445</v>
      </c>
      <c r="Q245" s="189">
        <v>207.51562396106539</v>
      </c>
      <c r="R245" s="189">
        <v>122.46972034771078</v>
      </c>
      <c r="S245" s="189">
        <v>384.43058782213097</v>
      </c>
    </row>
    <row r="246" spans="1:19" x14ac:dyDescent="0.25">
      <c r="A246" s="193" t="s">
        <v>440</v>
      </c>
      <c r="B246" s="189">
        <v>93826105.229060635</v>
      </c>
      <c r="C246" s="189">
        <v>1459600.5370794488</v>
      </c>
      <c r="D246" s="189">
        <v>58884.234643024014</v>
      </c>
      <c r="E246" s="189">
        <v>537739.35458552861</v>
      </c>
      <c r="F246" s="189">
        <v>5610260.8456598846</v>
      </c>
      <c r="G246" s="189">
        <v>45516.100052167531</v>
      </c>
      <c r="H246" s="189">
        <v>18587881.140908983</v>
      </c>
      <c r="I246" s="189">
        <v>7258893.0261507733</v>
      </c>
      <c r="J246" s="189">
        <v>1384434.7127526957</v>
      </c>
      <c r="K246" s="189">
        <v>69316.731740325995</v>
      </c>
      <c r="L246" s="189">
        <v>61797.953606291107</v>
      </c>
      <c r="M246" s="189">
        <v>213350.62165209616</v>
      </c>
      <c r="N246" s="189">
        <v>20275.952171012515</v>
      </c>
      <c r="O246" s="189">
        <v>57153525.096219122</v>
      </c>
      <c r="P246" s="189">
        <v>1301799.9139910613</v>
      </c>
      <c r="Q246" s="189">
        <v>16860.260059897239</v>
      </c>
      <c r="R246" s="189">
        <v>13308.593927692682</v>
      </c>
      <c r="S246" s="189">
        <v>32660.15386062914</v>
      </c>
    </row>
    <row r="247" spans="1:19" x14ac:dyDescent="0.25">
      <c r="A247" s="193" t="s">
        <v>441</v>
      </c>
      <c r="B247" s="189">
        <v>-93826105.229060635</v>
      </c>
      <c r="C247" s="189">
        <v>-1459600.5370794488</v>
      </c>
      <c r="D247" s="189">
        <v>-58884.234643024014</v>
      </c>
      <c r="E247" s="189">
        <v>-537739.35458552861</v>
      </c>
      <c r="F247" s="189">
        <v>-5610260.8456598846</v>
      </c>
      <c r="G247" s="189">
        <v>-45516.100052167531</v>
      </c>
      <c r="H247" s="189">
        <v>-18587881.140908983</v>
      </c>
      <c r="I247" s="189">
        <v>-7258893.0261507733</v>
      </c>
      <c r="J247" s="189">
        <v>-1384434.7127526957</v>
      </c>
      <c r="K247" s="189">
        <v>-69316.731740325995</v>
      </c>
      <c r="L247" s="189">
        <v>-61797.953606291107</v>
      </c>
      <c r="M247" s="189">
        <v>-213350.62165209616</v>
      </c>
      <c r="N247" s="189">
        <v>-20275.952171012515</v>
      </c>
      <c r="O247" s="189">
        <v>-57153525.096219122</v>
      </c>
      <c r="P247" s="189">
        <v>-1301799.9139910613</v>
      </c>
      <c r="Q247" s="189">
        <v>-16860.260059897239</v>
      </c>
      <c r="R247" s="189">
        <v>-13308.593927692682</v>
      </c>
      <c r="S247" s="189">
        <v>-32660.15386062914</v>
      </c>
    </row>
    <row r="248" spans="1:19" x14ac:dyDescent="0.25">
      <c r="A248" s="193" t="s">
        <v>442</v>
      </c>
      <c r="B248" s="189">
        <v>1290218238.6134784</v>
      </c>
      <c r="C248" s="189">
        <v>21119099.544747069</v>
      </c>
      <c r="D248" s="189">
        <v>844317.39001352328</v>
      </c>
      <c r="E248" s="189">
        <v>9094168.8358223252</v>
      </c>
      <c r="F248" s="189">
        <v>81370476.589186013</v>
      </c>
      <c r="G248" s="189">
        <v>986311.6018088503</v>
      </c>
      <c r="H248" s="189">
        <v>241565345.16285196</v>
      </c>
      <c r="I248" s="189">
        <v>94906741.147293434</v>
      </c>
      <c r="J248" s="189">
        <v>19957707.350654926</v>
      </c>
      <c r="K248" s="189">
        <v>1081742.9276718716</v>
      </c>
      <c r="L248" s="189">
        <v>826690.72939936747</v>
      </c>
      <c r="M248" s="189">
        <v>1734293.8279783148</v>
      </c>
      <c r="N248" s="189">
        <v>258178.87294957196</v>
      </c>
      <c r="O248" s="189">
        <v>791671681.67557478</v>
      </c>
      <c r="P248" s="189">
        <v>23819952.055121381</v>
      </c>
      <c r="Q248" s="189">
        <v>284083.99770517275</v>
      </c>
      <c r="R248" s="189">
        <v>160687.97478820122</v>
      </c>
      <c r="S248" s="189">
        <v>536758.92991161335</v>
      </c>
    </row>
    <row r="249" spans="1:19" x14ac:dyDescent="0.25">
      <c r="A249" s="193" t="s">
        <v>443</v>
      </c>
      <c r="B249" s="189">
        <v>32065958.609994538</v>
      </c>
      <c r="C249" s="189">
        <v>551232.85443389567</v>
      </c>
      <c r="D249" s="189">
        <v>21508.258556041135</v>
      </c>
      <c r="E249" s="189">
        <v>278796.14853154903</v>
      </c>
      <c r="F249" s="189">
        <v>1915182.6548699557</v>
      </c>
      <c r="G249" s="189">
        <v>12953.575107838949</v>
      </c>
      <c r="H249" s="189">
        <v>6869877.5523677906</v>
      </c>
      <c r="I249" s="189">
        <v>2660909.6111263735</v>
      </c>
      <c r="J249" s="189">
        <v>512476.71260903659</v>
      </c>
      <c r="K249" s="189">
        <v>34424.903899070938</v>
      </c>
      <c r="L249" s="189">
        <v>22803.743449642701</v>
      </c>
      <c r="M249" s="189">
        <v>0</v>
      </c>
      <c r="N249" s="189">
        <v>1351.9860763761785</v>
      </c>
      <c r="O249" s="189">
        <v>19163971.763587795</v>
      </c>
      <c r="P249" s="189">
        <v>0</v>
      </c>
      <c r="Q249" s="189">
        <v>6024.6188360809401</v>
      </c>
      <c r="R249" s="189">
        <v>2704.7055887260667</v>
      </c>
      <c r="S249" s="189">
        <v>11739.520954364949</v>
      </c>
    </row>
    <row r="250" spans="1:19" x14ac:dyDescent="0.25">
      <c r="A250" s="192" t="s">
        <v>444</v>
      </c>
      <c r="B250" s="189">
        <v>1344959026.4159212</v>
      </c>
      <c r="C250" s="189">
        <v>22042104.7192357</v>
      </c>
      <c r="D250" s="189">
        <v>880625.26053601573</v>
      </c>
      <c r="E250" s="189">
        <v>9529208.3444463667</v>
      </c>
      <c r="F250" s="189">
        <v>84705981.668977946</v>
      </c>
      <c r="G250" s="189">
        <v>1016108.0388004882</v>
      </c>
      <c r="H250" s="189">
        <v>252716062.07884988</v>
      </c>
      <c r="I250" s="189">
        <v>99254869.861316264</v>
      </c>
      <c r="J250" s="189">
        <v>20822227.261250608</v>
      </c>
      <c r="K250" s="189">
        <v>1134781.7590542105</v>
      </c>
      <c r="L250" s="189">
        <v>863912.88754189434</v>
      </c>
      <c r="M250" s="189">
        <v>1762439.7750400286</v>
      </c>
      <c r="N250" s="189">
        <v>264009.20017226395</v>
      </c>
      <c r="O250" s="189">
        <v>824733921.20720124</v>
      </c>
      <c r="P250" s="189">
        <v>24213684.911836457</v>
      </c>
      <c r="Q250" s="189">
        <v>295072.64145836985</v>
      </c>
      <c r="R250" s="189">
        <v>166322.30433387979</v>
      </c>
      <c r="S250" s="189">
        <v>557694.49586935935</v>
      </c>
    </row>
    <row r="252" spans="1:19" x14ac:dyDescent="0.25">
      <c r="A252" s="191" t="s">
        <v>445</v>
      </c>
      <c r="B252" s="189">
        <v>1353564759.0908005</v>
      </c>
      <c r="C252" s="189">
        <v>22183202.725979507</v>
      </c>
      <c r="D252" s="189">
        <v>886242.12773242418</v>
      </c>
      <c r="E252" s="189">
        <v>9588507.075112382</v>
      </c>
      <c r="F252" s="189">
        <v>85245033.804598257</v>
      </c>
      <c r="G252" s="189">
        <v>1022500.3765606405</v>
      </c>
      <c r="H252" s="189">
        <v>254340760.49994192</v>
      </c>
      <c r="I252" s="189">
        <v>99895216.760525212</v>
      </c>
      <c r="J252" s="189">
        <v>20955837.513666168</v>
      </c>
      <c r="K252" s="189">
        <v>1141846.2658070968</v>
      </c>
      <c r="L252" s="189">
        <v>869385.07969776029</v>
      </c>
      <c r="M252" s="189">
        <v>1773121.9501619954</v>
      </c>
      <c r="N252" s="189">
        <v>265708.85605081596</v>
      </c>
      <c r="O252" s="189">
        <v>830008703.03865457</v>
      </c>
      <c r="P252" s="189">
        <v>24363117.557235833</v>
      </c>
      <c r="Q252" s="189">
        <v>296956.62792925228</v>
      </c>
      <c r="R252" s="189">
        <v>167434.17866807996</v>
      </c>
      <c r="S252" s="189">
        <v>561184.65247841622</v>
      </c>
    </row>
    <row r="254" spans="1:19" x14ac:dyDescent="0.25">
      <c r="A254" s="191" t="s">
        <v>446</v>
      </c>
      <c r="B254" s="189"/>
      <c r="C254" s="189"/>
      <c r="D254" s="189"/>
      <c r="E254" s="189"/>
      <c r="F254" s="189"/>
      <c r="G254" s="189"/>
      <c r="H254" s="189"/>
      <c r="I254" s="189"/>
      <c r="J254" s="189"/>
      <c r="K254" s="189"/>
      <c r="L254" s="189"/>
      <c r="M254" s="189"/>
      <c r="N254" s="189"/>
      <c r="O254" s="189"/>
      <c r="P254" s="189"/>
      <c r="Q254" s="189"/>
      <c r="R254" s="189"/>
      <c r="S254" s="189"/>
    </row>
    <row r="255" spans="1:19" x14ac:dyDescent="0.25">
      <c r="A255" s="192" t="s">
        <v>447</v>
      </c>
      <c r="B255" s="189"/>
      <c r="C255" s="189"/>
      <c r="D255" s="189"/>
      <c r="E255" s="189"/>
      <c r="F255" s="189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</row>
    <row r="256" spans="1:19" x14ac:dyDescent="0.25">
      <c r="A256" s="193" t="s">
        <v>448</v>
      </c>
      <c r="B256" s="189">
        <v>-18961783.907125182</v>
      </c>
      <c r="C256" s="189">
        <v>-310378.34522546054</v>
      </c>
      <c r="D256" s="189">
        <v>-12408.570441283731</v>
      </c>
      <c r="E256" s="189">
        <v>-133653.09768453444</v>
      </c>
      <c r="F256" s="189">
        <v>-1195866.9838383545</v>
      </c>
      <c r="G256" s="189">
        <v>-14495.398451883699</v>
      </c>
      <c r="H256" s="189">
        <v>-3550182.2384331739</v>
      </c>
      <c r="I256" s="189">
        <v>-1394803.6565491199</v>
      </c>
      <c r="J256" s="189">
        <v>-293309.86242408352</v>
      </c>
      <c r="K256" s="189">
        <v>-15897.911704935885</v>
      </c>
      <c r="L256" s="189">
        <v>-12149.518972650767</v>
      </c>
      <c r="M256" s="189">
        <v>-25488.172321083959</v>
      </c>
      <c r="N256" s="189">
        <v>-3794.3441285683971</v>
      </c>
      <c r="O256" s="189">
        <v>-11634859.052569764</v>
      </c>
      <c r="P256" s="189">
        <v>-350071.6158164654</v>
      </c>
      <c r="Q256" s="189">
        <v>-4175.0606329565953</v>
      </c>
      <c r="R256" s="189">
        <v>-2361.5622250711708</v>
      </c>
      <c r="S256" s="189">
        <v>-7888.5157057935921</v>
      </c>
    </row>
    <row r="257" spans="1:19" x14ac:dyDescent="0.25">
      <c r="A257" s="193" t="s">
        <v>449</v>
      </c>
      <c r="B257" s="189">
        <v>-209633263.27587628</v>
      </c>
      <c r="C257" s="189">
        <v>-3431408.4412348126</v>
      </c>
      <c r="D257" s="189">
        <v>-137183.77590082274</v>
      </c>
      <c r="E257" s="189">
        <v>-1477610.7117226541</v>
      </c>
      <c r="F257" s="189">
        <v>-13220986.985919181</v>
      </c>
      <c r="G257" s="189">
        <v>-160254.84178261404</v>
      </c>
      <c r="H257" s="189">
        <v>-39249275.886281088</v>
      </c>
      <c r="I257" s="189">
        <v>-15420344.603845194</v>
      </c>
      <c r="J257" s="189">
        <v>-3242706.6942712106</v>
      </c>
      <c r="K257" s="189">
        <v>-175760.42034342207</v>
      </c>
      <c r="L257" s="189">
        <v>-134319.81515789236</v>
      </c>
      <c r="M257" s="189">
        <v>-281786.18450550514</v>
      </c>
      <c r="N257" s="189">
        <v>-41948.623903712054</v>
      </c>
      <c r="O257" s="189">
        <v>-128629958.17754038</v>
      </c>
      <c r="P257" s="189">
        <v>-3870240.0345511958</v>
      </c>
      <c r="Q257" s="189">
        <v>-46157.660542289726</v>
      </c>
      <c r="R257" s="189">
        <v>-26108.408264513633</v>
      </c>
      <c r="S257" s="189">
        <v>-87212.010109824681</v>
      </c>
    </row>
    <row r="258" spans="1:19" x14ac:dyDescent="0.25">
      <c r="A258" s="193" t="s">
        <v>450</v>
      </c>
      <c r="B258" s="189">
        <v>-124889722.4752111</v>
      </c>
      <c r="C258" s="189">
        <v>-2047668.8702495429</v>
      </c>
      <c r="D258" s="189">
        <v>-81514.15014171337</v>
      </c>
      <c r="E258" s="189">
        <v>-860566.12444272777</v>
      </c>
      <c r="F258" s="189">
        <v>-7822933.1726521906</v>
      </c>
      <c r="G258" s="189">
        <v>-92768.079022908103</v>
      </c>
      <c r="H258" s="189">
        <v>-23578252.146780886</v>
      </c>
      <c r="I258" s="189">
        <v>-9292961.9767893497</v>
      </c>
      <c r="J258" s="189">
        <v>-1939003.6821305433</v>
      </c>
      <c r="K258" s="189">
        <v>-102522.85553415693</v>
      </c>
      <c r="L258" s="189">
        <v>-79414.569972882164</v>
      </c>
      <c r="M258" s="189">
        <v>-155023.85872481659</v>
      </c>
      <c r="N258" s="189">
        <v>-24666.063773436337</v>
      </c>
      <c r="O258" s="189">
        <v>-76549674.959166482</v>
      </c>
      <c r="P258" s="189">
        <v>-2168624.3714195369</v>
      </c>
      <c r="Q258" s="189">
        <v>-27341.140654111277</v>
      </c>
      <c r="R258" s="189">
        <v>-16135.950565942348</v>
      </c>
      <c r="S258" s="189">
        <v>-50650.503189868803</v>
      </c>
    </row>
    <row r="259" spans="1:19" x14ac:dyDescent="0.25">
      <c r="A259" s="193" t="s">
        <v>451</v>
      </c>
      <c r="B259" s="189">
        <v>-4911824.2235218501</v>
      </c>
      <c r="C259" s="189">
        <v>-84437.172770677513</v>
      </c>
      <c r="D259" s="189">
        <v>-3294.6086741472263</v>
      </c>
      <c r="E259" s="189">
        <v>-42705.652197624768</v>
      </c>
      <c r="F259" s="189">
        <v>-293365.33085048903</v>
      </c>
      <c r="G259" s="189">
        <v>-1984.2127525250949</v>
      </c>
      <c r="H259" s="189">
        <v>-1052319.4202537164</v>
      </c>
      <c r="I259" s="189">
        <v>-407594.87166739209</v>
      </c>
      <c r="J259" s="189">
        <v>-78500.554485195855</v>
      </c>
      <c r="K259" s="189">
        <v>-5273.1645705787687</v>
      </c>
      <c r="L259" s="189">
        <v>-3493.049461743562</v>
      </c>
      <c r="M259" s="189">
        <v>0</v>
      </c>
      <c r="N259" s="189">
        <v>-207.09556949714749</v>
      </c>
      <c r="O259" s="189">
        <v>-2935513.6976301144</v>
      </c>
      <c r="P259" s="189">
        <v>0</v>
      </c>
      <c r="Q259" s="189">
        <v>-922.84372647212808</v>
      </c>
      <c r="R259" s="189">
        <v>-414.30348581747529</v>
      </c>
      <c r="S259" s="189">
        <v>-1798.2454258585451</v>
      </c>
    </row>
    <row r="260" spans="1:19" x14ac:dyDescent="0.25">
      <c r="A260" s="193" t="s">
        <v>452</v>
      </c>
      <c r="B260" s="189">
        <v>-7526273.2294954089</v>
      </c>
      <c r="C260" s="189">
        <v>-123194.75014203083</v>
      </c>
      <c r="D260" s="189">
        <v>-4925.1848869266423</v>
      </c>
      <c r="E260" s="189">
        <v>-53049.319413679208</v>
      </c>
      <c r="F260" s="189">
        <v>-474661.12421616493</v>
      </c>
      <c r="G260" s="189">
        <v>-5753.4844745428627</v>
      </c>
      <c r="H260" s="189">
        <v>-1409131.2121170927</v>
      </c>
      <c r="I260" s="189">
        <v>-553622.66926495696</v>
      </c>
      <c r="J260" s="189">
        <v>-116419.96218930895</v>
      </c>
      <c r="K260" s="189">
        <v>-6310.1672213857219</v>
      </c>
      <c r="L260" s="189">
        <v>-4822.3626976757059</v>
      </c>
      <c r="M260" s="189">
        <v>-10116.714226284194</v>
      </c>
      <c r="N260" s="189">
        <v>-1506.0434597404401</v>
      </c>
      <c r="O260" s="189">
        <v>-4618084.9146479005</v>
      </c>
      <c r="P260" s="189">
        <v>-138949.72347699953</v>
      </c>
      <c r="Q260" s="189">
        <v>-1657.1566909131286</v>
      </c>
      <c r="R260" s="189">
        <v>-937.34654088437287</v>
      </c>
      <c r="S260" s="189">
        <v>-3131.0938289228566</v>
      </c>
    </row>
    <row r="261" spans="1:19" x14ac:dyDescent="0.25">
      <c r="A261" s="193" t="s">
        <v>453</v>
      </c>
      <c r="B261" s="189">
        <v>-106775.54278996856</v>
      </c>
      <c r="C261" s="189">
        <v>-1750.67211890405</v>
      </c>
      <c r="D261" s="189">
        <v>-69.691224017028347</v>
      </c>
      <c r="E261" s="189">
        <v>-735.74841246260496</v>
      </c>
      <c r="F261" s="189">
        <v>-6688.284025015615</v>
      </c>
      <c r="G261" s="189">
        <v>-79.312867343586163</v>
      </c>
      <c r="H261" s="189">
        <v>-20158.42954179817</v>
      </c>
      <c r="I261" s="189">
        <v>-7945.0977993419165</v>
      </c>
      <c r="J261" s="189">
        <v>-1657.767881358938</v>
      </c>
      <c r="K261" s="189">
        <v>-87.652797452648286</v>
      </c>
      <c r="L261" s="189">
        <v>-67.896169886753512</v>
      </c>
      <c r="M261" s="189">
        <v>-132.53898185275568</v>
      </c>
      <c r="N261" s="189">
        <v>-21.088463451613528</v>
      </c>
      <c r="O261" s="189">
        <v>-65446.80324502298</v>
      </c>
      <c r="P261" s="189">
        <v>-1854.0840653388118</v>
      </c>
      <c r="Q261" s="189">
        <v>-23.375543447292564</v>
      </c>
      <c r="R261" s="189">
        <v>-13.795569771184105</v>
      </c>
      <c r="S261" s="189">
        <v>-43.304083502601557</v>
      </c>
    </row>
    <row r="262" spans="1:19" x14ac:dyDescent="0.25">
      <c r="A262" s="192" t="s">
        <v>454</v>
      </c>
      <c r="B262" s="189">
        <v>-366029642.65401977</v>
      </c>
      <c r="C262" s="189">
        <v>-5998838.2517414279</v>
      </c>
      <c r="D262" s="189">
        <v>-239395.98126891075</v>
      </c>
      <c r="E262" s="189">
        <v>-2568320.6538736825</v>
      </c>
      <c r="F262" s="189">
        <v>-23014501.881501399</v>
      </c>
      <c r="G262" s="189">
        <v>-275335.32935181737</v>
      </c>
      <c r="H262" s="189">
        <v>-68859319.333407745</v>
      </c>
      <c r="I262" s="189">
        <v>-27077272.875915352</v>
      </c>
      <c r="J262" s="189">
        <v>-5671598.5233817017</v>
      </c>
      <c r="K262" s="189">
        <v>-305852.172171932</v>
      </c>
      <c r="L262" s="189">
        <v>-234267.21243273129</v>
      </c>
      <c r="M262" s="189">
        <v>-472547.46875954262</v>
      </c>
      <c r="N262" s="189">
        <v>-72143.259298405988</v>
      </c>
      <c r="O262" s="189">
        <v>-224433537.60479969</v>
      </c>
      <c r="P262" s="189">
        <v>-6529739.8293295363</v>
      </c>
      <c r="Q262" s="189">
        <v>-80277.237790190149</v>
      </c>
      <c r="R262" s="189">
        <v>-45971.366652000186</v>
      </c>
      <c r="S262" s="189">
        <v>-150723.67234377106</v>
      </c>
    </row>
    <row r="264" spans="1:19" x14ac:dyDescent="0.25">
      <c r="A264" s="191" t="s">
        <v>455</v>
      </c>
      <c r="B264" s="189">
        <v>-366029642.65401977</v>
      </c>
      <c r="C264" s="189">
        <v>-5998838.2517414279</v>
      </c>
      <c r="D264" s="189">
        <v>-239395.98126891075</v>
      </c>
      <c r="E264" s="189">
        <v>-2568320.6538736825</v>
      </c>
      <c r="F264" s="189">
        <v>-23014501.881501399</v>
      </c>
      <c r="G264" s="189">
        <v>-275335.32935181737</v>
      </c>
      <c r="H264" s="189">
        <v>-68859319.333407745</v>
      </c>
      <c r="I264" s="189">
        <v>-27077272.875915352</v>
      </c>
      <c r="J264" s="189">
        <v>-5671598.5233817017</v>
      </c>
      <c r="K264" s="189">
        <v>-305852.172171932</v>
      </c>
      <c r="L264" s="189">
        <v>-234267.21243273129</v>
      </c>
      <c r="M264" s="189">
        <v>-472547.46875954262</v>
      </c>
      <c r="N264" s="189">
        <v>-72143.259298405988</v>
      </c>
      <c r="O264" s="189">
        <v>-224433537.60479969</v>
      </c>
      <c r="P264" s="189">
        <v>-6529739.8293295363</v>
      </c>
      <c r="Q264" s="189">
        <v>-80277.237790190149</v>
      </c>
      <c r="R264" s="189">
        <v>-45971.366652000186</v>
      </c>
      <c r="S264" s="189">
        <v>-150723.67234377106</v>
      </c>
    </row>
    <row r="266" spans="1:19" x14ac:dyDescent="0.25">
      <c r="A266" s="191" t="s">
        <v>456</v>
      </c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Q266" s="189"/>
      <c r="R266" s="189"/>
      <c r="S266" s="189"/>
    </row>
    <row r="267" spans="1:19" x14ac:dyDescent="0.25">
      <c r="A267" s="192" t="s">
        <v>457</v>
      </c>
      <c r="B267" s="189"/>
      <c r="C267" s="189"/>
      <c r="D267" s="189"/>
      <c r="E267" s="189"/>
      <c r="F267" s="189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</row>
    <row r="268" spans="1:19" x14ac:dyDescent="0.25">
      <c r="A268" s="193" t="s">
        <v>458</v>
      </c>
      <c r="B268" s="189">
        <v>-537934697.05399549</v>
      </c>
      <c r="C268" s="189">
        <v>-8819878.1417199504</v>
      </c>
      <c r="D268" s="189">
        <v>-351104.06839762139</v>
      </c>
      <c r="E268" s="189">
        <v>-3706697.1426645187</v>
      </c>
      <c r="F268" s="189">
        <v>-33695544.380279824</v>
      </c>
      <c r="G268" s="189">
        <v>-399577.86354577169</v>
      </c>
      <c r="H268" s="189">
        <v>-101558075.99107131</v>
      </c>
      <c r="I268" s="189">
        <v>-40027366.43690367</v>
      </c>
      <c r="J268" s="189">
        <v>-8351827.0171551388</v>
      </c>
      <c r="K268" s="189">
        <v>-441594.39335629786</v>
      </c>
      <c r="L268" s="189">
        <v>-342060.59388525743</v>
      </c>
      <c r="M268" s="189">
        <v>-667730.78542013676</v>
      </c>
      <c r="N268" s="189">
        <v>-106243.58258231916</v>
      </c>
      <c r="O268" s="189">
        <v>-329720695.92767692</v>
      </c>
      <c r="P268" s="189">
        <v>-9340867.0556941088</v>
      </c>
      <c r="Q268" s="189">
        <v>-117765.88115806981</v>
      </c>
      <c r="R268" s="189">
        <v>-69502.017518625828</v>
      </c>
      <c r="S268" s="189">
        <v>-218165.77496585122</v>
      </c>
    </row>
    <row r="269" spans="1:19" x14ac:dyDescent="0.25">
      <c r="A269" s="192" t="s">
        <v>459</v>
      </c>
      <c r="B269" s="189">
        <v>-537934697.05399549</v>
      </c>
      <c r="C269" s="189">
        <v>-8819878.1417199504</v>
      </c>
      <c r="D269" s="189">
        <v>-351104.06839762139</v>
      </c>
      <c r="E269" s="189">
        <v>-3706697.1426645187</v>
      </c>
      <c r="F269" s="189">
        <v>-33695544.380279824</v>
      </c>
      <c r="G269" s="189">
        <v>-399577.86354577169</v>
      </c>
      <c r="H269" s="189">
        <v>-101558075.99107131</v>
      </c>
      <c r="I269" s="189">
        <v>-40027366.43690367</v>
      </c>
      <c r="J269" s="189">
        <v>-8351827.0171551388</v>
      </c>
      <c r="K269" s="189">
        <v>-441594.39335629786</v>
      </c>
      <c r="L269" s="189">
        <v>-342060.59388525743</v>
      </c>
      <c r="M269" s="189">
        <v>-667730.78542013676</v>
      </c>
      <c r="N269" s="189">
        <v>-106243.58258231916</v>
      </c>
      <c r="O269" s="189">
        <v>-329720695.92767692</v>
      </c>
      <c r="P269" s="189">
        <v>-9340867.0556941088</v>
      </c>
      <c r="Q269" s="189">
        <v>-117765.88115806981</v>
      </c>
      <c r="R269" s="189">
        <v>-69502.017518625828</v>
      </c>
      <c r="S269" s="189">
        <v>-218165.77496585122</v>
      </c>
    </row>
    <row r="271" spans="1:19" x14ac:dyDescent="0.25">
      <c r="A271" s="192" t="s">
        <v>460</v>
      </c>
      <c r="B271" s="189"/>
      <c r="C271" s="189"/>
      <c r="D271" s="189"/>
      <c r="E271" s="189"/>
      <c r="F271" s="189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</row>
    <row r="272" spans="1:19" x14ac:dyDescent="0.25">
      <c r="A272" s="193" t="s">
        <v>461</v>
      </c>
      <c r="B272" s="189">
        <v>-29277369.380135477</v>
      </c>
      <c r="C272" s="189">
        <v>-480026.35200346378</v>
      </c>
      <c r="D272" s="189">
        <v>-19109.017428399333</v>
      </c>
      <c r="E272" s="189">
        <v>-201738.87652238374</v>
      </c>
      <c r="F272" s="189">
        <v>-1833897.1341481972</v>
      </c>
      <c r="G272" s="189">
        <v>-21747.228374043098</v>
      </c>
      <c r="H272" s="189">
        <v>-5527349.9192561135</v>
      </c>
      <c r="I272" s="189">
        <v>-2178509.7687603449</v>
      </c>
      <c r="J272" s="189">
        <v>-454552.4315857662</v>
      </c>
      <c r="K272" s="189">
        <v>-24033.999370729285</v>
      </c>
      <c r="L272" s="189">
        <v>-18616.821730244279</v>
      </c>
      <c r="M272" s="189">
        <v>-36341.587479476242</v>
      </c>
      <c r="N272" s="189">
        <v>-5782.3609976570542</v>
      </c>
      <c r="O272" s="189">
        <v>-17945216.510138907</v>
      </c>
      <c r="P272" s="189">
        <v>-508381.43852402363</v>
      </c>
      <c r="Q272" s="189">
        <v>-6409.4679557282116</v>
      </c>
      <c r="R272" s="189">
        <v>-3782.6826391776858</v>
      </c>
      <c r="S272" s="189">
        <v>-11873.783220823942</v>
      </c>
    </row>
    <row r="273" spans="1:19" x14ac:dyDescent="0.25">
      <c r="A273" s="193" t="s">
        <v>462</v>
      </c>
      <c r="B273" s="189">
        <v>-61857.170515456302</v>
      </c>
      <c r="C273" s="189">
        <v>-1014.1987663665326</v>
      </c>
      <c r="D273" s="189">
        <v>-40.37349579137134</v>
      </c>
      <c r="E273" s="189">
        <v>-426.23351581268082</v>
      </c>
      <c r="F273" s="189">
        <v>-3874.6543878966072</v>
      </c>
      <c r="G273" s="189">
        <v>-45.947502875189279</v>
      </c>
      <c r="H273" s="189">
        <v>-11678.174429359775</v>
      </c>
      <c r="I273" s="189">
        <v>-4602.7513089078084</v>
      </c>
      <c r="J273" s="189">
        <v>-960.37751560744607</v>
      </c>
      <c r="K273" s="189">
        <v>-50.778988301191823</v>
      </c>
      <c r="L273" s="189">
        <v>-39.333585653529219</v>
      </c>
      <c r="M273" s="189">
        <v>-76.782437121744266</v>
      </c>
      <c r="N273" s="189">
        <v>-12.216961352295554</v>
      </c>
      <c r="O273" s="189">
        <v>-37914.61941787706</v>
      </c>
      <c r="P273" s="189">
        <v>-1074.1073394049581</v>
      </c>
      <c r="Q273" s="189">
        <v>-13.541911744292047</v>
      </c>
      <c r="R273" s="189">
        <v>-7.9920447079589243</v>
      </c>
      <c r="S273" s="189">
        <v>-25.08690667585762</v>
      </c>
    </row>
    <row r="274" spans="1:19" x14ac:dyDescent="0.25">
      <c r="A274" s="192" t="s">
        <v>463</v>
      </c>
      <c r="B274" s="189">
        <v>-29339226.550650932</v>
      </c>
      <c r="C274" s="189">
        <v>-481040.5507698303</v>
      </c>
      <c r="D274" s="189">
        <v>-19149.390924190706</v>
      </c>
      <c r="E274" s="189">
        <v>-202165.11003819644</v>
      </c>
      <c r="F274" s="189">
        <v>-1837771.7885360939</v>
      </c>
      <c r="G274" s="189">
        <v>-21793.175876918285</v>
      </c>
      <c r="H274" s="189">
        <v>-5539028.0936854733</v>
      </c>
      <c r="I274" s="189">
        <v>-2183112.5200692527</v>
      </c>
      <c r="J274" s="189">
        <v>-455512.80910137366</v>
      </c>
      <c r="K274" s="189">
        <v>-24084.778359030475</v>
      </c>
      <c r="L274" s="189">
        <v>-18656.155315897809</v>
      </c>
      <c r="M274" s="189">
        <v>-36418.369916597985</v>
      </c>
      <c r="N274" s="189">
        <v>-5794.5779590093498</v>
      </c>
      <c r="O274" s="189">
        <v>-17983131.129556783</v>
      </c>
      <c r="P274" s="189">
        <v>-509455.54586342856</v>
      </c>
      <c r="Q274" s="189">
        <v>-6423.0098674725032</v>
      </c>
      <c r="R274" s="189">
        <v>-3790.6746838856448</v>
      </c>
      <c r="S274" s="189">
        <v>-11898.870127499798</v>
      </c>
    </row>
    <row r="276" spans="1:19" x14ac:dyDescent="0.25">
      <c r="A276" s="192" t="s">
        <v>464</v>
      </c>
      <c r="B276" s="189"/>
      <c r="C276" s="189"/>
      <c r="D276" s="189"/>
      <c r="E276" s="189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  <c r="R276" s="189"/>
      <c r="S276" s="189"/>
    </row>
    <row r="277" spans="1:19" x14ac:dyDescent="0.25">
      <c r="A277" s="193" t="s">
        <v>465</v>
      </c>
      <c r="B277" s="189">
        <v>-69280051.336847439</v>
      </c>
      <c r="C277" s="189">
        <v>-1135902.9521417229</v>
      </c>
      <c r="D277" s="189">
        <v>-45218.328574781663</v>
      </c>
      <c r="E277" s="189">
        <v>-477381.67799978721</v>
      </c>
      <c r="F277" s="189">
        <v>-4339614.1897396324</v>
      </c>
      <c r="G277" s="189">
        <v>-51461.218343274471</v>
      </c>
      <c r="H277" s="189">
        <v>-13079559.204612218</v>
      </c>
      <c r="I277" s="189">
        <v>-5155082.9809164349</v>
      </c>
      <c r="J277" s="189">
        <v>-1075623.133576934</v>
      </c>
      <c r="K277" s="189">
        <v>-56872.483610622083</v>
      </c>
      <c r="L277" s="189">
        <v>-44053.628878124684</v>
      </c>
      <c r="M277" s="189">
        <v>-85996.354848360177</v>
      </c>
      <c r="N277" s="189">
        <v>-13683.000735635469</v>
      </c>
      <c r="O277" s="189">
        <v>-42464386.227158807</v>
      </c>
      <c r="P277" s="189">
        <v>-1203000.5736629376</v>
      </c>
      <c r="Q277" s="189">
        <v>-15166.94561076287</v>
      </c>
      <c r="R277" s="189">
        <v>-8951.0927033984462</v>
      </c>
      <c r="S277" s="189">
        <v>-28097.343734011174</v>
      </c>
    </row>
    <row r="278" spans="1:19" x14ac:dyDescent="0.25">
      <c r="A278" s="193" t="s">
        <v>466</v>
      </c>
      <c r="B278" s="189">
        <v>-4036273.4006617554</v>
      </c>
      <c r="C278" s="189">
        <v>-66177.99471843506</v>
      </c>
      <c r="D278" s="189">
        <v>-2634.4313164748287</v>
      </c>
      <c r="E278" s="189">
        <v>-27812.377902338561</v>
      </c>
      <c r="F278" s="189">
        <v>-252827.02574823826</v>
      </c>
      <c r="G278" s="189">
        <v>-2998.143661220583</v>
      </c>
      <c r="H278" s="189">
        <v>-762018.44385583629</v>
      </c>
      <c r="I278" s="189">
        <v>-300336.44480009918</v>
      </c>
      <c r="J278" s="189">
        <v>-62666.077166775176</v>
      </c>
      <c r="K278" s="189">
        <v>-3313.4053511452162</v>
      </c>
      <c r="L278" s="189">
        <v>-2566.575616101306</v>
      </c>
      <c r="M278" s="189">
        <v>-5010.1694922343959</v>
      </c>
      <c r="N278" s="189">
        <v>-797.17510083753064</v>
      </c>
      <c r="O278" s="189">
        <v>-2473985.9352983534</v>
      </c>
      <c r="P278" s="189">
        <v>-70087.119203302587</v>
      </c>
      <c r="Q278" s="189">
        <v>-883.63010645527947</v>
      </c>
      <c r="R278" s="189">
        <v>-521.49293611116275</v>
      </c>
      <c r="S278" s="189">
        <v>-1636.9583877967166</v>
      </c>
    </row>
    <row r="279" spans="1:19" x14ac:dyDescent="0.25">
      <c r="A279" s="193" t="s">
        <v>467</v>
      </c>
      <c r="B279" s="189">
        <v>-188086237.03257358</v>
      </c>
      <c r="C279" s="189">
        <v>-2957480.8083256241</v>
      </c>
      <c r="D279" s="189">
        <v>-118897.84628364252</v>
      </c>
      <c r="E279" s="189">
        <v>-1098498.4078421299</v>
      </c>
      <c r="F279" s="189">
        <v>-11270957.495355774</v>
      </c>
      <c r="G279" s="189">
        <v>-90706.264295813598</v>
      </c>
      <c r="H279" s="189">
        <v>-37550772.2962538</v>
      </c>
      <c r="I279" s="189">
        <v>-14673980.454633437</v>
      </c>
      <c r="J279" s="189">
        <v>-2802150.841034113</v>
      </c>
      <c r="K279" s="189">
        <v>-141121.89693944319</v>
      </c>
      <c r="L279" s="189">
        <v>-125512.74914113889</v>
      </c>
      <c r="M279" s="189">
        <v>-365619.93876310869</v>
      </c>
      <c r="N279" s="189">
        <v>-39839.792441116639</v>
      </c>
      <c r="O279" s="189">
        <v>-114362425.78819393</v>
      </c>
      <c r="P279" s="189">
        <v>-2362406.0762584182</v>
      </c>
      <c r="Q279" s="189">
        <v>-33957.893869764601</v>
      </c>
      <c r="R279" s="189">
        <v>-26868.15783379881</v>
      </c>
      <c r="S279" s="189">
        <v>-65040.325108544683</v>
      </c>
    </row>
    <row r="280" spans="1:19" x14ac:dyDescent="0.25">
      <c r="A280" s="193" t="s">
        <v>468</v>
      </c>
      <c r="B280" s="189">
        <v>-114926734.00711292</v>
      </c>
      <c r="C280" s="189">
        <v>-1884317.5476871193</v>
      </c>
      <c r="D280" s="189">
        <v>-75011.416996398664</v>
      </c>
      <c r="E280" s="189">
        <v>-791915.07611038326</v>
      </c>
      <c r="F280" s="189">
        <v>-7198864.2625678852</v>
      </c>
      <c r="G280" s="189">
        <v>-85367.5717337971</v>
      </c>
      <c r="H280" s="189">
        <v>-21697313.911187358</v>
      </c>
      <c r="I280" s="189">
        <v>-8551622.5681154002</v>
      </c>
      <c r="J280" s="189">
        <v>-1784321.0473885145</v>
      </c>
      <c r="K280" s="189">
        <v>-94344.16791151416</v>
      </c>
      <c r="L280" s="189">
        <v>-73079.329336921583</v>
      </c>
      <c r="M280" s="189">
        <v>-142656.94104620622</v>
      </c>
      <c r="N280" s="189">
        <v>-22698.346141772159</v>
      </c>
      <c r="O280" s="189">
        <v>-70442979.278052941</v>
      </c>
      <c r="P280" s="189">
        <v>-1995623.9100855151</v>
      </c>
      <c r="Q280" s="189">
        <v>-25160.020673677111</v>
      </c>
      <c r="R280" s="189">
        <v>-14848.716626879068</v>
      </c>
      <c r="S280" s="189">
        <v>-46609.895450635544</v>
      </c>
    </row>
    <row r="281" spans="1:19" x14ac:dyDescent="0.25">
      <c r="A281" s="193" t="s">
        <v>469</v>
      </c>
      <c r="B281" s="189">
        <v>-8247692.7586456025</v>
      </c>
      <c r="C281" s="189">
        <v>-135227.65027052819</v>
      </c>
      <c r="D281" s="189">
        <v>-5383.1784755899553</v>
      </c>
      <c r="E281" s="189">
        <v>-56831.617944469261</v>
      </c>
      <c r="F281" s="189">
        <v>-516624.97122017771</v>
      </c>
      <c r="G281" s="189">
        <v>-6126.3857299592328</v>
      </c>
      <c r="H281" s="189">
        <v>-1557103.143784499</v>
      </c>
      <c r="I281" s="189">
        <v>-613705.38490505121</v>
      </c>
      <c r="J281" s="189">
        <v>-128051.42257618105</v>
      </c>
      <c r="K281" s="189">
        <v>-6770.5892560740576</v>
      </c>
      <c r="L281" s="189">
        <v>-5244.5226133503538</v>
      </c>
      <c r="M281" s="189">
        <v>-10237.745201777918</v>
      </c>
      <c r="N281" s="189">
        <v>-1628.9420100908719</v>
      </c>
      <c r="O281" s="189">
        <v>-5055325.5089721894</v>
      </c>
      <c r="P281" s="189">
        <v>-143215.52782639448</v>
      </c>
      <c r="Q281" s="189">
        <v>-1805.6035622209295</v>
      </c>
      <c r="R281" s="189">
        <v>-1065.6150081765254</v>
      </c>
      <c r="S281" s="189">
        <v>-3344.9492888716641</v>
      </c>
    </row>
    <row r="282" spans="1:19" x14ac:dyDescent="0.25">
      <c r="A282" s="192" t="s">
        <v>470</v>
      </c>
      <c r="B282" s="189">
        <v>-384576988.53584129</v>
      </c>
      <c r="C282" s="189">
        <v>-6179106.9531434299</v>
      </c>
      <c r="D282" s="189">
        <v>-247145.20164688764</v>
      </c>
      <c r="E282" s="189">
        <v>-2452439.1577991084</v>
      </c>
      <c r="F282" s="189">
        <v>-23578887.944631707</v>
      </c>
      <c r="G282" s="189">
        <v>-236659.583764065</v>
      </c>
      <c r="H282" s="189">
        <v>-74646766.999693707</v>
      </c>
      <c r="I282" s="189">
        <v>-29294727.833370421</v>
      </c>
      <c r="J282" s="189">
        <v>-5852812.5217425171</v>
      </c>
      <c r="K282" s="189">
        <v>-302422.54306879872</v>
      </c>
      <c r="L282" s="189">
        <v>-250456.80558563682</v>
      </c>
      <c r="M282" s="189">
        <v>-609521.1493516874</v>
      </c>
      <c r="N282" s="189">
        <v>-78647.256429452667</v>
      </c>
      <c r="O282" s="189">
        <v>-234799102.73767623</v>
      </c>
      <c r="P282" s="189">
        <v>-5774333.2070365679</v>
      </c>
      <c r="Q282" s="189">
        <v>-76974.093822880794</v>
      </c>
      <c r="R282" s="189">
        <v>-52255.075108364013</v>
      </c>
      <c r="S282" s="189">
        <v>-144729.47196985979</v>
      </c>
    </row>
    <row r="284" spans="1:19" x14ac:dyDescent="0.25">
      <c r="A284" s="192" t="s">
        <v>471</v>
      </c>
      <c r="B284" s="189"/>
      <c r="C284" s="189"/>
      <c r="D284" s="189"/>
      <c r="E284" s="189"/>
      <c r="F284" s="189"/>
      <c r="G284" s="189"/>
      <c r="H284" s="189"/>
      <c r="I284" s="189"/>
      <c r="J284" s="189"/>
      <c r="K284" s="189"/>
      <c r="L284" s="189"/>
      <c r="M284" s="189"/>
      <c r="N284" s="189"/>
      <c r="O284" s="189"/>
      <c r="P284" s="189"/>
      <c r="Q284" s="189"/>
      <c r="R284" s="189"/>
      <c r="S284" s="189"/>
    </row>
    <row r="285" spans="1:19" x14ac:dyDescent="0.25">
      <c r="A285" s="193" t="s">
        <v>472</v>
      </c>
      <c r="B285" s="189">
        <v>-113544277.35680392</v>
      </c>
      <c r="C285" s="189">
        <v>-1861651.0432606314</v>
      </c>
      <c r="D285" s="189">
        <v>-74109.102724861499</v>
      </c>
      <c r="E285" s="189">
        <v>-782389.10921584838</v>
      </c>
      <c r="F285" s="189">
        <v>-7112268.938508274</v>
      </c>
      <c r="G285" s="189">
        <v>-84340.68300957029</v>
      </c>
      <c r="H285" s="189">
        <v>-21436316.362013929</v>
      </c>
      <c r="I285" s="189">
        <v>-8448754.879475683</v>
      </c>
      <c r="J285" s="189">
        <v>-1762857.4034456182</v>
      </c>
      <c r="K285" s="189">
        <v>-93209.299480126647</v>
      </c>
      <c r="L285" s="189">
        <v>-72200.25619771886</v>
      </c>
      <c r="M285" s="189">
        <v>-140940.91701954365</v>
      </c>
      <c r="N285" s="189">
        <v>-22425.307150054465</v>
      </c>
      <c r="O285" s="189">
        <v>-69595618.861768112</v>
      </c>
      <c r="P285" s="189">
        <v>-1971618.4985522628</v>
      </c>
      <c r="Q285" s="189">
        <v>-24857.370135464796</v>
      </c>
      <c r="R285" s="189">
        <v>-14670.101031241311</v>
      </c>
      <c r="S285" s="189">
        <v>-46049.223814983314</v>
      </c>
    </row>
    <row r="286" spans="1:19" x14ac:dyDescent="0.25">
      <c r="A286" s="193" t="s">
        <v>473</v>
      </c>
      <c r="B286" s="189">
        <v>-2233805.532199685</v>
      </c>
      <c r="C286" s="189">
        <v>-30849.563714233467</v>
      </c>
      <c r="D286" s="189">
        <v>-1297.6379350044122</v>
      </c>
      <c r="E286" s="189">
        <v>-5765.9647935248804</v>
      </c>
      <c r="F286" s="189">
        <v>-132957.55118633364</v>
      </c>
      <c r="G286" s="189">
        <v>-1202.5777170477761</v>
      </c>
      <c r="H286" s="189">
        <v>-408452.81683228048</v>
      </c>
      <c r="I286" s="189">
        <v>-160955.08129691944</v>
      </c>
      <c r="J286" s="189">
        <v>-30008.515702933397</v>
      </c>
      <c r="K286" s="189">
        <v>-866.80328855449659</v>
      </c>
      <c r="L286" s="189">
        <v>-1356.2415660629374</v>
      </c>
      <c r="M286" s="189">
        <v>-10460.065739657364</v>
      </c>
      <c r="N286" s="189">
        <v>-881.42434800387991</v>
      </c>
      <c r="O286" s="189">
        <v>-1385780.7165411296</v>
      </c>
      <c r="P286" s="189">
        <v>-61424.983914686163</v>
      </c>
      <c r="Q286" s="189">
        <v>-373.35537341579749</v>
      </c>
      <c r="R286" s="189">
        <v>-451.44680990483181</v>
      </c>
      <c r="S286" s="189">
        <v>-720.78543999213309</v>
      </c>
    </row>
    <row r="287" spans="1:19" x14ac:dyDescent="0.25">
      <c r="A287" s="193" t="s">
        <v>474</v>
      </c>
      <c r="B287" s="189">
        <v>-4694123.3225976145</v>
      </c>
      <c r="C287" s="189">
        <v>-76963.980784754662</v>
      </c>
      <c r="D287" s="189">
        <v>-3063.8027350720431</v>
      </c>
      <c r="E287" s="189">
        <v>-32345.363856388223</v>
      </c>
      <c r="F287" s="189">
        <v>-294033.90710679145</v>
      </c>
      <c r="G287" s="189">
        <v>-3486.794547249036</v>
      </c>
      <c r="H287" s="189">
        <v>-886215.6237896973</v>
      </c>
      <c r="I287" s="189">
        <v>-349286.62412488065</v>
      </c>
      <c r="J287" s="189">
        <v>-72879.675176620251</v>
      </c>
      <c r="K287" s="189">
        <v>-3853.4389998161328</v>
      </c>
      <c r="L287" s="189">
        <v>-2984.8876086481687</v>
      </c>
      <c r="M287" s="189">
        <v>-5826.7493623718938</v>
      </c>
      <c r="N287" s="189">
        <v>-927.10227023324103</v>
      </c>
      <c r="O287" s="189">
        <v>-2877207.24685262</v>
      </c>
      <c r="P287" s="189">
        <v>-81510.231891616146</v>
      </c>
      <c r="Q287" s="189">
        <v>-1027.6480999976584</v>
      </c>
      <c r="R287" s="189">
        <v>-606.48819120329392</v>
      </c>
      <c r="S287" s="189">
        <v>-1903.7571996531588</v>
      </c>
    </row>
    <row r="288" spans="1:19" x14ac:dyDescent="0.25">
      <c r="A288" s="192" t="s">
        <v>475</v>
      </c>
      <c r="B288" s="189">
        <v>-120472206.21160121</v>
      </c>
      <c r="C288" s="189">
        <v>-1969464.5877596196</v>
      </c>
      <c r="D288" s="189">
        <v>-78470.543394937951</v>
      </c>
      <c r="E288" s="189">
        <v>-820500.43786576157</v>
      </c>
      <c r="F288" s="189">
        <v>-7539260.3968013991</v>
      </c>
      <c r="G288" s="189">
        <v>-89030.05527386711</v>
      </c>
      <c r="H288" s="189">
        <v>-22730984.802635908</v>
      </c>
      <c r="I288" s="189">
        <v>-8958996.5848974828</v>
      </c>
      <c r="J288" s="189">
        <v>-1865745.5943251718</v>
      </c>
      <c r="K288" s="189">
        <v>-97929.541768497278</v>
      </c>
      <c r="L288" s="189">
        <v>-76541.38537242997</v>
      </c>
      <c r="M288" s="189">
        <v>-157227.73212157289</v>
      </c>
      <c r="N288" s="189">
        <v>-24233.833768291584</v>
      </c>
      <c r="O288" s="189">
        <v>-73858606.825161859</v>
      </c>
      <c r="P288" s="189">
        <v>-2114553.7143585649</v>
      </c>
      <c r="Q288" s="189">
        <v>-26258.373608878253</v>
      </c>
      <c r="R288" s="189">
        <v>-15728.036032349437</v>
      </c>
      <c r="S288" s="189">
        <v>-48673.766454628611</v>
      </c>
    </row>
    <row r="290" spans="1:19" x14ac:dyDescent="0.25">
      <c r="A290" s="192" t="s">
        <v>476</v>
      </c>
      <c r="B290" s="189"/>
      <c r="C290" s="189"/>
      <c r="D290" s="189"/>
      <c r="E290" s="189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</row>
    <row r="291" spans="1:19" x14ac:dyDescent="0.25">
      <c r="A291" s="193" t="s">
        <v>477</v>
      </c>
      <c r="B291" s="189">
        <v>-84062244.322265223</v>
      </c>
      <c r="C291" s="189">
        <v>-1378269.0637028168</v>
      </c>
      <c r="D291" s="189">
        <v>-54866.503577142634</v>
      </c>
      <c r="E291" s="189">
        <v>-579239.97567316389</v>
      </c>
      <c r="F291" s="189">
        <v>-5265551.9336810838</v>
      </c>
      <c r="G291" s="189">
        <v>-62441.430484231911</v>
      </c>
      <c r="H291" s="189">
        <v>-15870327.464680512</v>
      </c>
      <c r="I291" s="189">
        <v>-6255016.2230158085</v>
      </c>
      <c r="J291" s="189">
        <v>-1305127.4199234631</v>
      </c>
      <c r="K291" s="189">
        <v>-69007.290269535282</v>
      </c>
      <c r="L291" s="189">
        <v>-53453.293445608353</v>
      </c>
      <c r="M291" s="189">
        <v>-104345.28341987844</v>
      </c>
      <c r="N291" s="189">
        <v>-16602.524517601825</v>
      </c>
      <c r="O291" s="189">
        <v>-51524956.190728083</v>
      </c>
      <c r="P291" s="189">
        <v>-1459683.2160442336</v>
      </c>
      <c r="Q291" s="189">
        <v>-18403.09674938635</v>
      </c>
      <c r="R291" s="189">
        <v>-10860.97552274945</v>
      </c>
      <c r="S291" s="189">
        <v>-34092.436829920414</v>
      </c>
    </row>
    <row r="292" spans="1:19" x14ac:dyDescent="0.25">
      <c r="A292" s="192" t="s">
        <v>478</v>
      </c>
      <c r="B292" s="189">
        <v>-84062244.322265223</v>
      </c>
      <c r="C292" s="189">
        <v>-1378269.0637028168</v>
      </c>
      <c r="D292" s="189">
        <v>-54866.503577142634</v>
      </c>
      <c r="E292" s="189">
        <v>-579239.97567316389</v>
      </c>
      <c r="F292" s="189">
        <v>-5265551.9336810838</v>
      </c>
      <c r="G292" s="189">
        <v>-62441.430484231911</v>
      </c>
      <c r="H292" s="189">
        <v>-15870327.464680512</v>
      </c>
      <c r="I292" s="189">
        <v>-6255016.2230158085</v>
      </c>
      <c r="J292" s="189">
        <v>-1305127.4199234631</v>
      </c>
      <c r="K292" s="189">
        <v>-69007.290269535282</v>
      </c>
      <c r="L292" s="189">
        <v>-53453.293445608353</v>
      </c>
      <c r="M292" s="189">
        <v>-104345.28341987844</v>
      </c>
      <c r="N292" s="189">
        <v>-16602.524517601825</v>
      </c>
      <c r="O292" s="189">
        <v>-51524956.190728083</v>
      </c>
      <c r="P292" s="189">
        <v>-1459683.2160442336</v>
      </c>
      <c r="Q292" s="189">
        <v>-18403.09674938635</v>
      </c>
      <c r="R292" s="189">
        <v>-10860.97552274945</v>
      </c>
      <c r="S292" s="189">
        <v>-34092.436829920414</v>
      </c>
    </row>
    <row r="294" spans="1:19" x14ac:dyDescent="0.25">
      <c r="A294" s="192" t="s">
        <v>479</v>
      </c>
      <c r="B294" s="189"/>
      <c r="C294" s="189"/>
      <c r="D294" s="189"/>
      <c r="E294" s="189"/>
      <c r="F294" s="189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Q294" s="189"/>
      <c r="R294" s="189"/>
      <c r="S294" s="189"/>
    </row>
    <row r="295" spans="1:19" x14ac:dyDescent="0.25">
      <c r="A295" s="193" t="s">
        <v>480</v>
      </c>
      <c r="B295" s="189">
        <v>-435186886.52625698</v>
      </c>
      <c r="C295" s="189">
        <v>-7135243.9786028937</v>
      </c>
      <c r="D295" s="189">
        <v>-284041.70098982443</v>
      </c>
      <c r="E295" s="189">
        <v>-2998702.2544671968</v>
      </c>
      <c r="F295" s="189">
        <v>-27259552.374977965</v>
      </c>
      <c r="G295" s="189">
        <v>-323256.79550624616</v>
      </c>
      <c r="H295" s="189">
        <v>-82160052.389621288</v>
      </c>
      <c r="I295" s="189">
        <v>-32381969.541877732</v>
      </c>
      <c r="J295" s="189">
        <v>-6756592.6055831173</v>
      </c>
      <c r="K295" s="189">
        <v>-357247.98977391236</v>
      </c>
      <c r="L295" s="189">
        <v>-276725.5684964782</v>
      </c>
      <c r="M295" s="189">
        <v>-540191.37106442044</v>
      </c>
      <c r="N295" s="189">
        <v>-85950.607333205349</v>
      </c>
      <c r="O295" s="189">
        <v>-266742643.42839658</v>
      </c>
      <c r="P295" s="189">
        <v>-7556721.7985479301</v>
      </c>
      <c r="Q295" s="189">
        <v>-95272.097971879513</v>
      </c>
      <c r="R295" s="189">
        <v>-56226.837154897556</v>
      </c>
      <c r="S295" s="189">
        <v>-176495.18589139613</v>
      </c>
    </row>
    <row r="296" spans="1:19" x14ac:dyDescent="0.25">
      <c r="A296" s="193" t="s">
        <v>481</v>
      </c>
      <c r="B296" s="189">
        <v>-4123910.087986012</v>
      </c>
      <c r="C296" s="189">
        <v>-64153.375700682947</v>
      </c>
      <c r="D296" s="189">
        <v>-2588.1207439535674</v>
      </c>
      <c r="E296" s="189">
        <v>-23635.093278874563</v>
      </c>
      <c r="F296" s="189">
        <v>-246586.07794884554</v>
      </c>
      <c r="G296" s="189">
        <v>-2000.5552155518542</v>
      </c>
      <c r="H296" s="189">
        <v>-816987.45103124366</v>
      </c>
      <c r="I296" s="189">
        <v>-319047.90361992718</v>
      </c>
      <c r="J296" s="189">
        <v>-60849.635228283238</v>
      </c>
      <c r="K296" s="189">
        <v>-3046.6570960425279</v>
      </c>
      <c r="L296" s="189">
        <v>-2716.1865418126858</v>
      </c>
      <c r="M296" s="189">
        <v>-9377.334578273154</v>
      </c>
      <c r="N296" s="189">
        <v>-891.18272038922908</v>
      </c>
      <c r="O296" s="189">
        <v>-2512051.3969203737</v>
      </c>
      <c r="P296" s="189">
        <v>-57217.613208400362</v>
      </c>
      <c r="Q296" s="189">
        <v>-741.05385038984173</v>
      </c>
      <c r="R296" s="189">
        <v>-584.94855585588402</v>
      </c>
      <c r="S296" s="189">
        <v>-1435.5017471119243</v>
      </c>
    </row>
    <row r="297" spans="1:19" x14ac:dyDescent="0.25">
      <c r="A297" s="193" t="s">
        <v>482</v>
      </c>
      <c r="B297" s="189">
        <v>-3372903.1100000008</v>
      </c>
      <c r="C297" s="189">
        <v>-56328.726852168889</v>
      </c>
      <c r="D297" s="189">
        <v>-2222.4414396258817</v>
      </c>
      <c r="E297" s="189">
        <v>0</v>
      </c>
      <c r="F297" s="189">
        <v>-198860.94936333626</v>
      </c>
      <c r="G297" s="189">
        <v>-1355.9939190624771</v>
      </c>
      <c r="H297" s="189">
        <v>-716460.45694836241</v>
      </c>
      <c r="I297" s="189">
        <v>-294252.75156181032</v>
      </c>
      <c r="J297" s="189">
        <v>-55413.878043304816</v>
      </c>
      <c r="K297" s="189">
        <v>0</v>
      </c>
      <c r="L297" s="189">
        <v>-2737.4648232703976</v>
      </c>
      <c r="M297" s="189">
        <v>-4029.7266704602725</v>
      </c>
      <c r="N297" s="189">
        <v>-2424.6186677572255</v>
      </c>
      <c r="O297" s="189">
        <v>-2013428.8148737557</v>
      </c>
      <c r="P297" s="189">
        <v>-23536.487953163964</v>
      </c>
      <c r="Q297" s="189">
        <v>-623.15669073503398</v>
      </c>
      <c r="R297" s="189">
        <v>-1227.642193187108</v>
      </c>
      <c r="S297" s="189">
        <v>0</v>
      </c>
    </row>
    <row r="298" spans="1:19" x14ac:dyDescent="0.25">
      <c r="A298" s="193" t="s">
        <v>483</v>
      </c>
      <c r="B298" s="189">
        <v>-223209604.29332504</v>
      </c>
      <c r="C298" s="189">
        <v>-5553974.283304113</v>
      </c>
      <c r="D298" s="189">
        <v>-211655.05399830587</v>
      </c>
      <c r="E298" s="189">
        <v>-3047584.2854693178</v>
      </c>
      <c r="F298" s="189">
        <v>-12434919.330333307</v>
      </c>
      <c r="G298" s="189">
        <v>-146336.3646434517</v>
      </c>
      <c r="H298" s="189">
        <v>-53799434.575350262</v>
      </c>
      <c r="I298" s="189">
        <v>-21872913.054407798</v>
      </c>
      <c r="J298" s="189">
        <v>-5203071.3814411703</v>
      </c>
      <c r="K298" s="189">
        <v>-349530.03366718389</v>
      </c>
      <c r="L298" s="189">
        <v>-186041.24367114023</v>
      </c>
      <c r="M298" s="189">
        <v>-203957.24605550626</v>
      </c>
      <c r="N298" s="189">
        <v>-22015.556280668647</v>
      </c>
      <c r="O298" s="189">
        <v>-118736216.65618066</v>
      </c>
      <c r="P298" s="189">
        <v>-1168341.7917866665</v>
      </c>
      <c r="Q298" s="189">
        <v>-68255.118126541536</v>
      </c>
      <c r="R298" s="189">
        <v>-24185.050657636202</v>
      </c>
      <c r="S298" s="189">
        <v>-181173.26795129888</v>
      </c>
    </row>
    <row r="299" spans="1:19" x14ac:dyDescent="0.25">
      <c r="A299" s="192" t="s">
        <v>484</v>
      </c>
      <c r="B299" s="189">
        <v>-665893304.01756799</v>
      </c>
      <c r="C299" s="189">
        <v>-12809700.364459859</v>
      </c>
      <c r="D299" s="189">
        <v>-500507.31717170973</v>
      </c>
      <c r="E299" s="189">
        <v>-6069921.6332153892</v>
      </c>
      <c r="F299" s="189">
        <v>-40139918.732623458</v>
      </c>
      <c r="G299" s="189">
        <v>-472949.70928431221</v>
      </c>
      <c r="H299" s="189">
        <v>-137492934.87295115</v>
      </c>
      <c r="I299" s="189">
        <v>-54868183.251467265</v>
      </c>
      <c r="J299" s="189">
        <v>-12075927.500295876</v>
      </c>
      <c r="K299" s="189">
        <v>-709824.68053713883</v>
      </c>
      <c r="L299" s="189">
        <v>-468220.46353270148</v>
      </c>
      <c r="M299" s="189">
        <v>-757555.67836866016</v>
      </c>
      <c r="N299" s="189">
        <v>-111281.96500202046</v>
      </c>
      <c r="O299" s="189">
        <v>-390004340.2963714</v>
      </c>
      <c r="P299" s="189">
        <v>-8805817.6914961599</v>
      </c>
      <c r="Q299" s="189">
        <v>-164891.42663954594</v>
      </c>
      <c r="R299" s="189">
        <v>-82224.478561576747</v>
      </c>
      <c r="S299" s="189">
        <v>-359103.95558980695</v>
      </c>
    </row>
    <row r="301" spans="1:19" x14ac:dyDescent="0.25">
      <c r="A301" s="191" t="s">
        <v>485</v>
      </c>
      <c r="B301" s="189">
        <v>-1822278666.6919222</v>
      </c>
      <c r="C301" s="189">
        <v>-31637459.661555506</v>
      </c>
      <c r="D301" s="189">
        <v>-1251243.0251124902</v>
      </c>
      <c r="E301" s="189">
        <v>-13830963.457256138</v>
      </c>
      <c r="F301" s="189">
        <v>-112056935.17655356</v>
      </c>
      <c r="G301" s="189">
        <v>-1282451.8182291663</v>
      </c>
      <c r="H301" s="189">
        <v>-357838118.22471809</v>
      </c>
      <c r="I301" s="189">
        <v>-141587402.84972391</v>
      </c>
      <c r="J301" s="189">
        <v>-29906952.862543538</v>
      </c>
      <c r="K301" s="189">
        <v>-1644863.2273592986</v>
      </c>
      <c r="L301" s="189">
        <v>-1209388.6971375318</v>
      </c>
      <c r="M301" s="189">
        <v>-2332798.9985985337</v>
      </c>
      <c r="N301" s="189">
        <v>-342803.74025869503</v>
      </c>
      <c r="O301" s="189">
        <v>-1097890833.1071713</v>
      </c>
      <c r="P301" s="189">
        <v>-28004710.430493064</v>
      </c>
      <c r="Q301" s="189">
        <v>-410715.88184623362</v>
      </c>
      <c r="R301" s="189">
        <v>-234361.25742755111</v>
      </c>
      <c r="S301" s="189">
        <v>-816664.27593756677</v>
      </c>
    </row>
    <row r="303" spans="1:19" x14ac:dyDescent="0.25">
      <c r="A303" s="191" t="s">
        <v>486</v>
      </c>
      <c r="B303" s="189"/>
      <c r="C303" s="189"/>
      <c r="D303" s="189"/>
      <c r="E303" s="189"/>
      <c r="F303" s="189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89"/>
      <c r="S303" s="189"/>
    </row>
    <row r="304" spans="1:19" x14ac:dyDescent="0.25">
      <c r="A304" s="192" t="s">
        <v>487</v>
      </c>
      <c r="B304" s="189"/>
      <c r="C304" s="189"/>
      <c r="D304" s="189"/>
      <c r="E304" s="189"/>
      <c r="F304" s="189"/>
      <c r="G304" s="189"/>
      <c r="H304" s="189"/>
      <c r="I304" s="189"/>
      <c r="J304" s="189"/>
      <c r="K304" s="189"/>
      <c r="L304" s="189"/>
      <c r="M304" s="189"/>
      <c r="N304" s="189"/>
      <c r="O304" s="189"/>
      <c r="P304" s="189"/>
      <c r="Q304" s="189"/>
      <c r="R304" s="189"/>
      <c r="S304" s="189"/>
    </row>
    <row r="305" spans="1:19" x14ac:dyDescent="0.25">
      <c r="A305" s="193" t="s">
        <v>488</v>
      </c>
      <c r="B305" s="189">
        <v>-2826088.2441648869</v>
      </c>
      <c r="C305" s="189">
        <v>-46336.021951712202</v>
      </c>
      <c r="D305" s="189">
        <v>-1844.5567568164965</v>
      </c>
      <c r="E305" s="189">
        <v>-19473.466346254841</v>
      </c>
      <c r="F305" s="189">
        <v>-177022.56867860418</v>
      </c>
      <c r="G305" s="189">
        <v>-2099.2181931738787</v>
      </c>
      <c r="H305" s="189">
        <v>-533544.47339090647</v>
      </c>
      <c r="I305" s="189">
        <v>-210287.3645290425</v>
      </c>
      <c r="J305" s="189">
        <v>-43877.073332028762</v>
      </c>
      <c r="K305" s="189">
        <v>-2319.9558061377311</v>
      </c>
      <c r="L305" s="189">
        <v>-1797.0460512498848</v>
      </c>
      <c r="M305" s="189">
        <v>-3507.9836516911255</v>
      </c>
      <c r="N305" s="189">
        <v>-558.16020308449311</v>
      </c>
      <c r="O305" s="189">
        <v>-1732217.2890542164</v>
      </c>
      <c r="P305" s="189">
        <v>-49073.084002526208</v>
      </c>
      <c r="Q305" s="189">
        <v>-618.69363349717821</v>
      </c>
      <c r="R305" s="189">
        <v>-365.13509117523034</v>
      </c>
      <c r="S305" s="189">
        <v>-1146.1534927690807</v>
      </c>
    </row>
    <row r="306" spans="1:19" x14ac:dyDescent="0.25">
      <c r="A306" s="192" t="s">
        <v>489</v>
      </c>
      <c r="B306" s="189">
        <v>-2826088.2441648869</v>
      </c>
      <c r="C306" s="189">
        <v>-46336.021951712202</v>
      </c>
      <c r="D306" s="189">
        <v>-1844.5567568164965</v>
      </c>
      <c r="E306" s="189">
        <v>-19473.466346254841</v>
      </c>
      <c r="F306" s="189">
        <v>-177022.56867860418</v>
      </c>
      <c r="G306" s="189">
        <v>-2099.2181931738787</v>
      </c>
      <c r="H306" s="189">
        <v>-533544.47339090647</v>
      </c>
      <c r="I306" s="189">
        <v>-210287.3645290425</v>
      </c>
      <c r="J306" s="189">
        <v>-43877.073332028762</v>
      </c>
      <c r="K306" s="189">
        <v>-2319.9558061377311</v>
      </c>
      <c r="L306" s="189">
        <v>-1797.0460512498848</v>
      </c>
      <c r="M306" s="189">
        <v>-3507.9836516911255</v>
      </c>
      <c r="N306" s="189">
        <v>-558.16020308449311</v>
      </c>
      <c r="O306" s="189">
        <v>-1732217.2890542164</v>
      </c>
      <c r="P306" s="189">
        <v>-49073.084002526208</v>
      </c>
      <c r="Q306" s="189">
        <v>-618.69363349717821</v>
      </c>
      <c r="R306" s="189">
        <v>-365.13509117523034</v>
      </c>
      <c r="S306" s="189">
        <v>-1146.1534927690807</v>
      </c>
    </row>
    <row r="308" spans="1:19" x14ac:dyDescent="0.25">
      <c r="A308" s="192" t="s">
        <v>490</v>
      </c>
      <c r="B308" s="189"/>
      <c r="C308" s="189"/>
      <c r="D308" s="189"/>
      <c r="E308" s="189"/>
      <c r="F308" s="189"/>
      <c r="G308" s="189"/>
      <c r="H308" s="189"/>
      <c r="I308" s="189"/>
      <c r="J308" s="189"/>
      <c r="K308" s="189"/>
      <c r="L308" s="189"/>
      <c r="M308" s="189"/>
      <c r="N308" s="189"/>
      <c r="O308" s="189"/>
      <c r="P308" s="189"/>
      <c r="Q308" s="189"/>
      <c r="R308" s="189"/>
      <c r="S308" s="189"/>
    </row>
    <row r="309" spans="1:19" x14ac:dyDescent="0.25">
      <c r="A309" s="193" t="s">
        <v>491</v>
      </c>
      <c r="B309" s="189">
        <v>-2484803.7590814838</v>
      </c>
      <c r="C309" s="189">
        <v>-40740.38443924085</v>
      </c>
      <c r="D309" s="189">
        <v>-1621.8041218777196</v>
      </c>
      <c r="E309" s="189">
        <v>-17121.808733123777</v>
      </c>
      <c r="F309" s="189">
        <v>-155644.94314820552</v>
      </c>
      <c r="G309" s="189">
        <v>-1845.7120963227651</v>
      </c>
      <c r="H309" s="189">
        <v>-469112.49705532007</v>
      </c>
      <c r="I309" s="189">
        <v>-184892.61081920294</v>
      </c>
      <c r="J309" s="189">
        <v>-38578.383735195879</v>
      </c>
      <c r="K309" s="189">
        <v>-2039.7929611350139</v>
      </c>
      <c r="L309" s="189">
        <v>-1580.0309111394201</v>
      </c>
      <c r="M309" s="189">
        <v>-3084.3520128984096</v>
      </c>
      <c r="N309" s="189">
        <v>-490.75557837149893</v>
      </c>
      <c r="O309" s="189">
        <v>-1523031.0094792382</v>
      </c>
      <c r="P309" s="189">
        <v>-43146.912999254593</v>
      </c>
      <c r="Q309" s="189">
        <v>-543.97886173857023</v>
      </c>
      <c r="R309" s="189">
        <v>-321.04059347689542</v>
      </c>
      <c r="S309" s="189">
        <v>-1007.7415357419464</v>
      </c>
    </row>
    <row r="310" spans="1:19" x14ac:dyDescent="0.25">
      <c r="A310" s="193" t="s">
        <v>492</v>
      </c>
      <c r="B310" s="189">
        <v>-4831844.0746351546</v>
      </c>
      <c r="C310" s="189">
        <v>-75166.311009116107</v>
      </c>
      <c r="D310" s="189">
        <v>-3032.4123500033966</v>
      </c>
      <c r="E310" s="189">
        <v>-27692.428539040113</v>
      </c>
      <c r="F310" s="189">
        <v>-288916.45409430505</v>
      </c>
      <c r="G310" s="189">
        <v>-2343.9819632356325</v>
      </c>
      <c r="H310" s="189">
        <v>-957236.18849422014</v>
      </c>
      <c r="I310" s="189">
        <v>-373817.49110431678</v>
      </c>
      <c r="J310" s="189">
        <v>-71295.431556093681</v>
      </c>
      <c r="K310" s="189">
        <v>-3569.6636742503529</v>
      </c>
      <c r="L310" s="189">
        <v>-3182.4626550165221</v>
      </c>
      <c r="M310" s="189">
        <v>-10987.101452550918</v>
      </c>
      <c r="N310" s="189">
        <v>-1044.1682420464408</v>
      </c>
      <c r="O310" s="189">
        <v>-2943284.5038860706</v>
      </c>
      <c r="P310" s="189">
        <v>-67039.91586799924</v>
      </c>
      <c r="Q310" s="189">
        <v>-868.26739177051354</v>
      </c>
      <c r="R310" s="189">
        <v>-685.36416975059706</v>
      </c>
      <c r="S310" s="189">
        <v>-1681.9281853689854</v>
      </c>
    </row>
    <row r="311" spans="1:19" x14ac:dyDescent="0.25">
      <c r="A311" s="193" t="s">
        <v>493</v>
      </c>
      <c r="B311" s="189">
        <v>-128035751.21936129</v>
      </c>
      <c r="C311" s="189">
        <v>-2099250.5776681425</v>
      </c>
      <c r="D311" s="189">
        <v>-83567.528548825314</v>
      </c>
      <c r="E311" s="189">
        <v>-882244.17536702275</v>
      </c>
      <c r="F311" s="189">
        <v>-8019996.4068155475</v>
      </c>
      <c r="G311" s="189">
        <v>-95104.949001969726</v>
      </c>
      <c r="H311" s="189">
        <v>-24172199.010625634</v>
      </c>
      <c r="I311" s="189">
        <v>-9527055.9031576831</v>
      </c>
      <c r="J311" s="189">
        <v>-1987848.0641829292</v>
      </c>
      <c r="K311" s="189">
        <v>-105105.45275713361</v>
      </c>
      <c r="L311" s="189">
        <v>-81415.059003423448</v>
      </c>
      <c r="M311" s="189">
        <v>-158928.98002632437</v>
      </c>
      <c r="N311" s="189">
        <v>-25287.413105457425</v>
      </c>
      <c r="O311" s="189">
        <v>-78477995.985139564</v>
      </c>
      <c r="P311" s="189">
        <v>-2223253.0027635177</v>
      </c>
      <c r="Q311" s="189">
        <v>-28029.876385850606</v>
      </c>
      <c r="R311" s="189">
        <v>-16542.422478030356</v>
      </c>
      <c r="S311" s="189">
        <v>-51926.412334215129</v>
      </c>
    </row>
    <row r="312" spans="1:19" x14ac:dyDescent="0.25">
      <c r="A312" s="193" t="s">
        <v>494</v>
      </c>
      <c r="B312" s="189">
        <v>-13391761.867800344</v>
      </c>
      <c r="C312" s="189">
        <v>-230212.33233880982</v>
      </c>
      <c r="D312" s="189">
        <v>-8982.5312967193186</v>
      </c>
      <c r="E312" s="189">
        <v>-116434.11869279637</v>
      </c>
      <c r="F312" s="189">
        <v>-799841.0513561276</v>
      </c>
      <c r="G312" s="189">
        <v>-5409.8240221259657</v>
      </c>
      <c r="H312" s="189">
        <v>-2869078.8683791738</v>
      </c>
      <c r="I312" s="189">
        <v>-1111280.2925167778</v>
      </c>
      <c r="J312" s="189">
        <v>-214026.53766023001</v>
      </c>
      <c r="K312" s="189">
        <v>-14376.932277165068</v>
      </c>
      <c r="L312" s="189">
        <v>-9523.5668980388255</v>
      </c>
      <c r="M312" s="189">
        <v>0</v>
      </c>
      <c r="N312" s="189">
        <v>-564.63228820386109</v>
      </c>
      <c r="O312" s="189">
        <v>-8003482.7407039208</v>
      </c>
      <c r="P312" s="189">
        <v>0</v>
      </c>
      <c r="Q312" s="189">
        <v>-2516.0720057785352</v>
      </c>
      <c r="R312" s="189">
        <v>-1129.5708825445402</v>
      </c>
      <c r="S312" s="189">
        <v>-4902.7964819335375</v>
      </c>
    </row>
    <row r="313" spans="1:19" x14ac:dyDescent="0.25">
      <c r="A313" s="192" t="s">
        <v>495</v>
      </c>
      <c r="B313" s="189">
        <v>-148744160.92087829</v>
      </c>
      <c r="C313" s="189">
        <v>-2445369.6054553096</v>
      </c>
      <c r="D313" s="189">
        <v>-97204.276317425742</v>
      </c>
      <c r="E313" s="189">
        <v>-1043492.5313319829</v>
      </c>
      <c r="F313" s="189">
        <v>-9264398.8554141857</v>
      </c>
      <c r="G313" s="189">
        <v>-104704.46708365409</v>
      </c>
      <c r="H313" s="189">
        <v>-28467626.564554349</v>
      </c>
      <c r="I313" s="189">
        <v>-11197046.29759798</v>
      </c>
      <c r="J313" s="189">
        <v>-2311748.4171344489</v>
      </c>
      <c r="K313" s="189">
        <v>-125091.84166968404</v>
      </c>
      <c r="L313" s="189">
        <v>-95701.11946761822</v>
      </c>
      <c r="M313" s="189">
        <v>-173000.4334917737</v>
      </c>
      <c r="N313" s="189">
        <v>-27386.969214079225</v>
      </c>
      <c r="O313" s="189">
        <v>-90947794.239208803</v>
      </c>
      <c r="P313" s="189">
        <v>-2333439.8316307715</v>
      </c>
      <c r="Q313" s="189">
        <v>-31958.194645138228</v>
      </c>
      <c r="R313" s="189">
        <v>-18678.398123802388</v>
      </c>
      <c r="S313" s="189">
        <v>-59518.878537259603</v>
      </c>
    </row>
    <row r="315" spans="1:19" x14ac:dyDescent="0.25">
      <c r="A315" s="191" t="s">
        <v>496</v>
      </c>
      <c r="B315" s="189">
        <v>-151570249.16504318</v>
      </c>
      <c r="C315" s="189">
        <v>-2491705.6274070218</v>
      </c>
      <c r="D315" s="189">
        <v>-99048.83307424224</v>
      </c>
      <c r="E315" s="189">
        <v>-1062965.9976782377</v>
      </c>
      <c r="F315" s="189">
        <v>-9441421.4240927901</v>
      </c>
      <c r="G315" s="189">
        <v>-106803.68527682796</v>
      </c>
      <c r="H315" s="189">
        <v>-29001171.037945256</v>
      </c>
      <c r="I315" s="189">
        <v>-11407333.662127022</v>
      </c>
      <c r="J315" s="189">
        <v>-2355625.4904664778</v>
      </c>
      <c r="K315" s="189">
        <v>-127411.79747582178</v>
      </c>
      <c r="L315" s="189">
        <v>-97498.165518868103</v>
      </c>
      <c r="M315" s="189">
        <v>-176508.41714346482</v>
      </c>
      <c r="N315" s="189">
        <v>-27945.129417163716</v>
      </c>
      <c r="O315" s="189">
        <v>-92680011.528263018</v>
      </c>
      <c r="P315" s="189">
        <v>-2382512.9156332975</v>
      </c>
      <c r="Q315" s="189">
        <v>-32576.888278635408</v>
      </c>
      <c r="R315" s="189">
        <v>-19043.533214977619</v>
      </c>
      <c r="S315" s="189">
        <v>-60665.032030028684</v>
      </c>
    </row>
    <row r="317" spans="1:19" x14ac:dyDescent="0.25">
      <c r="A317" s="191" t="s">
        <v>497</v>
      </c>
      <c r="B317" s="189"/>
      <c r="C317" s="189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Q317" s="189"/>
      <c r="R317" s="189"/>
      <c r="S317" s="189"/>
    </row>
    <row r="318" spans="1:19" x14ac:dyDescent="0.25">
      <c r="A318" s="192" t="s">
        <v>498</v>
      </c>
      <c r="B318" s="189"/>
      <c r="C318" s="189"/>
      <c r="D318" s="189"/>
      <c r="E318" s="189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Q318" s="189"/>
      <c r="R318" s="189"/>
      <c r="S318" s="189"/>
    </row>
    <row r="319" spans="1:19" x14ac:dyDescent="0.25">
      <c r="A319" s="193" t="s">
        <v>499</v>
      </c>
      <c r="B319" s="189">
        <v>-10709.970000000012</v>
      </c>
      <c r="C319" s="189">
        <v>-175.59869407716408</v>
      </c>
      <c r="D319" s="189">
        <v>-6.9902797867657025</v>
      </c>
      <c r="E319" s="189">
        <v>-73.798205273674682</v>
      </c>
      <c r="F319" s="189">
        <v>-670.85888198478244</v>
      </c>
      <c r="G319" s="189">
        <v>-7.9553651301465651</v>
      </c>
      <c r="H319" s="189">
        <v>-2021.9628015794606</v>
      </c>
      <c r="I319" s="189">
        <v>-796.92181237979423</v>
      </c>
      <c r="J319" s="189">
        <v>-166.28006575664841</v>
      </c>
      <c r="K319" s="189">
        <v>-8.791890039655561</v>
      </c>
      <c r="L319" s="189">
        <v>-6.8102294177272107</v>
      </c>
      <c r="M319" s="189">
        <v>-13.294135364553897</v>
      </c>
      <c r="N319" s="189">
        <v>-2.1152485392384857</v>
      </c>
      <c r="O319" s="189">
        <v>-6564.5491564380163</v>
      </c>
      <c r="P319" s="189">
        <v>-185.97128329580644</v>
      </c>
      <c r="Q319" s="189">
        <v>-2.3446508677239928</v>
      </c>
      <c r="R319" s="189">
        <v>-1.3837451397734293</v>
      </c>
      <c r="S319" s="189">
        <v>-4.3435549290781044</v>
      </c>
    </row>
    <row r="320" spans="1:19" x14ac:dyDescent="0.25">
      <c r="A320" s="193" t="s">
        <v>500</v>
      </c>
      <c r="B320" s="189">
        <v>-105362.61480231698</v>
      </c>
      <c r="C320" s="189">
        <v>-1727.5060120469175</v>
      </c>
      <c r="D320" s="189">
        <v>-68.769021438287595</v>
      </c>
      <c r="E320" s="189">
        <v>-726.01247952631911</v>
      </c>
      <c r="F320" s="189">
        <v>-6599.7800151891715</v>
      </c>
      <c r="G320" s="189">
        <v>-78.2633445116481</v>
      </c>
      <c r="H320" s="189">
        <v>-19891.679230420825</v>
      </c>
      <c r="I320" s="189">
        <v>-7839.9627585638909</v>
      </c>
      <c r="J320" s="189">
        <v>-1635.8311477643419</v>
      </c>
      <c r="K320" s="189">
        <v>-86.492914885154207</v>
      </c>
      <c r="L320" s="189">
        <v>-66.99772070840524</v>
      </c>
      <c r="M320" s="189">
        <v>-130.7851341829483</v>
      </c>
      <c r="N320" s="189">
        <v>-20.809406286940881</v>
      </c>
      <c r="O320" s="189">
        <v>-64580.765783718627</v>
      </c>
      <c r="P320" s="189">
        <v>-1829.5495399322865</v>
      </c>
      <c r="Q320" s="189">
        <v>-23.066222054956377</v>
      </c>
      <c r="R320" s="189">
        <v>-13.61301723034947</v>
      </c>
      <c r="S320" s="189">
        <v>-42.731053855908215</v>
      </c>
    </row>
    <row r="321" spans="1:19" x14ac:dyDescent="0.25">
      <c r="A321" s="193" t="s">
        <v>501</v>
      </c>
      <c r="B321" s="189">
        <v>-29877559.616196871</v>
      </c>
      <c r="C321" s="189">
        <v>-489866.9604879173</v>
      </c>
      <c r="D321" s="189">
        <v>-19500.755003327566</v>
      </c>
      <c r="E321" s="189">
        <v>-205874.55218199006</v>
      </c>
      <c r="F321" s="189">
        <v>-1871492.2862113994</v>
      </c>
      <c r="G321" s="189">
        <v>-22193.049648558073</v>
      </c>
      <c r="H321" s="189">
        <v>-5640661.3786894567</v>
      </c>
      <c r="I321" s="189">
        <v>-2223169.5288432124</v>
      </c>
      <c r="J321" s="189">
        <v>-463870.82107880735</v>
      </c>
      <c r="K321" s="189">
        <v>-24526.699775896312</v>
      </c>
      <c r="L321" s="189">
        <v>-18998.469223361244</v>
      </c>
      <c r="M321" s="189">
        <v>-37086.595191233006</v>
      </c>
      <c r="N321" s="189">
        <v>-5900.9002204647777</v>
      </c>
      <c r="O321" s="189">
        <v>-18313096.000729367</v>
      </c>
      <c r="P321" s="189">
        <v>-518803.33031475224</v>
      </c>
      <c r="Q321" s="189">
        <v>-6540.8629603622849</v>
      </c>
      <c r="R321" s="189">
        <v>-3860.2281712463496</v>
      </c>
      <c r="S321" s="189">
        <v>-12117.197465516405</v>
      </c>
    </row>
    <row r="322" spans="1:19" x14ac:dyDescent="0.25">
      <c r="A322" s="193" t="s">
        <v>502</v>
      </c>
      <c r="B322" s="189">
        <v>-947896.39589783025</v>
      </c>
      <c r="C322" s="189">
        <v>-15541.534592544089</v>
      </c>
      <c r="D322" s="189">
        <v>-618.68156644627948</v>
      </c>
      <c r="E322" s="189">
        <v>-6531.5825163510654</v>
      </c>
      <c r="F322" s="189">
        <v>-59375.023122326449</v>
      </c>
      <c r="G322" s="189">
        <v>-704.09739102137496</v>
      </c>
      <c r="H322" s="189">
        <v>-178955.80027363746</v>
      </c>
      <c r="I322" s="189">
        <v>-70532.346380724994</v>
      </c>
      <c r="J322" s="189">
        <v>-14716.780256189424</v>
      </c>
      <c r="K322" s="189">
        <v>-778.13484834406893</v>
      </c>
      <c r="L322" s="189">
        <v>-602.74603199644764</v>
      </c>
      <c r="M322" s="189">
        <v>-1176.6104852430503</v>
      </c>
      <c r="N322" s="189">
        <v>-187.21214595113807</v>
      </c>
      <c r="O322" s="189">
        <v>-581001.85958333511</v>
      </c>
      <c r="P322" s="189">
        <v>-16459.570771588445</v>
      </c>
      <c r="Q322" s="189">
        <v>-207.51562396106539</v>
      </c>
      <c r="R322" s="189">
        <v>-122.46972034771078</v>
      </c>
      <c r="S322" s="189">
        <v>-384.43058782213097</v>
      </c>
    </row>
    <row r="323" spans="1:19" x14ac:dyDescent="0.25">
      <c r="A323" s="193" t="s">
        <v>503</v>
      </c>
      <c r="B323" s="189">
        <v>-90002991.081064105</v>
      </c>
      <c r="C323" s="189">
        <v>-1547204.8188118048</v>
      </c>
      <c r="D323" s="189">
        <v>-60369.553473608787</v>
      </c>
      <c r="E323" s="189">
        <v>-782527.27682056674</v>
      </c>
      <c r="F323" s="189">
        <v>-5375550.1122346977</v>
      </c>
      <c r="G323" s="189">
        <v>-36358.199019671287</v>
      </c>
      <c r="H323" s="189">
        <v>-19282427.685821373</v>
      </c>
      <c r="I323" s="189">
        <v>-7468662.5436820406</v>
      </c>
      <c r="J323" s="189">
        <v>-1438423.7675597761</v>
      </c>
      <c r="K323" s="189">
        <v>-96624.097731756498</v>
      </c>
      <c r="L323" s="189">
        <v>-64005.730914695283</v>
      </c>
      <c r="M323" s="189">
        <v>0</v>
      </c>
      <c r="N323" s="189">
        <v>-3794.7654163029197</v>
      </c>
      <c r="O323" s="189">
        <v>-53789590.409386814</v>
      </c>
      <c r="P323" s="189">
        <v>0</v>
      </c>
      <c r="Q323" s="189">
        <v>-16909.948708085612</v>
      </c>
      <c r="R323" s="189">
        <v>-7591.5894466084055</v>
      </c>
      <c r="S323" s="189">
        <v>-32950.582036313986</v>
      </c>
    </row>
    <row r="324" spans="1:19" x14ac:dyDescent="0.25">
      <c r="A324" s="193" t="s">
        <v>504</v>
      </c>
      <c r="B324" s="189">
        <v>3.9999999999999991</v>
      </c>
      <c r="C324" s="189">
        <v>6.8762373349048556E-2</v>
      </c>
      <c r="D324" s="189">
        <v>2.6830020979740541E-3</v>
      </c>
      <c r="E324" s="189">
        <v>3.4777834266230462E-2</v>
      </c>
      <c r="F324" s="189">
        <v>0.23890539848361408</v>
      </c>
      <c r="G324" s="189">
        <v>1.6158662543525508E-3</v>
      </c>
      <c r="H324" s="189">
        <v>0.85696830535127555</v>
      </c>
      <c r="I324" s="189">
        <v>0.3319295260734233</v>
      </c>
      <c r="J324" s="189">
        <v>6.3927820632725979E-2</v>
      </c>
      <c r="K324" s="189">
        <v>4.2942616271376514E-3</v>
      </c>
      <c r="L324" s="189">
        <v>2.8446046135087413E-3</v>
      </c>
      <c r="M324" s="189">
        <v>0</v>
      </c>
      <c r="N324" s="189">
        <v>1.686506357498737E-4</v>
      </c>
      <c r="O324" s="189">
        <v>2.3905690139093028</v>
      </c>
      <c r="P324" s="189">
        <v>0</v>
      </c>
      <c r="Q324" s="189">
        <v>7.5152829944752006E-4</v>
      </c>
      <c r="R324" s="189">
        <v>3.3739276241478652E-4</v>
      </c>
      <c r="S324" s="189">
        <v>1.4644216437934145E-3</v>
      </c>
    </row>
    <row r="325" spans="1:19" x14ac:dyDescent="0.25">
      <c r="A325" s="193" t="s">
        <v>505</v>
      </c>
      <c r="B325" s="189">
        <v>-85305803.492388561</v>
      </c>
      <c r="C325" s="189">
        <v>-1398658.2306455192</v>
      </c>
      <c r="D325" s="189">
        <v>-55678.160988933691</v>
      </c>
      <c r="E325" s="189">
        <v>-587808.854475506</v>
      </c>
      <c r="F325" s="189">
        <v>-5343446.8964635059</v>
      </c>
      <c r="G325" s="189">
        <v>-63365.146167774707</v>
      </c>
      <c r="H325" s="189">
        <v>-16105102.201075882</v>
      </c>
      <c r="I325" s="189">
        <v>-6347548.6416552775</v>
      </c>
      <c r="J325" s="189">
        <v>-1324434.5795682042</v>
      </c>
      <c r="K325" s="189">
        <v>-70028.13677811838</v>
      </c>
      <c r="L325" s="189">
        <v>-54244.044796271177</v>
      </c>
      <c r="M325" s="189">
        <v>-105888.89595487634</v>
      </c>
      <c r="N325" s="189">
        <v>-16848.130874861468</v>
      </c>
      <c r="O325" s="189">
        <v>-52287181.043011881</v>
      </c>
      <c r="P325" s="189">
        <v>-1481276.7681010652</v>
      </c>
      <c r="Q325" s="189">
        <v>-18675.339536928772</v>
      </c>
      <c r="R325" s="189">
        <v>-11021.645343269845</v>
      </c>
      <c r="S325" s="189">
        <v>-34596.776950666732</v>
      </c>
    </row>
    <row r="326" spans="1:19" x14ac:dyDescent="0.25">
      <c r="A326" s="193" t="s">
        <v>506</v>
      </c>
      <c r="B326" s="189">
        <v>-48644476.450193085</v>
      </c>
      <c r="C326" s="189">
        <v>-797565.86981301173</v>
      </c>
      <c r="D326" s="189">
        <v>-31749.715495709588</v>
      </c>
      <c r="E326" s="189">
        <v>-335190.0200002222</v>
      </c>
      <c r="F326" s="189">
        <v>-3047028.0576053504</v>
      </c>
      <c r="G326" s="189">
        <v>-36133.114446268439</v>
      </c>
      <c r="H326" s="189">
        <v>-9183715.9099977333</v>
      </c>
      <c r="I326" s="189">
        <v>-3619603.447531044</v>
      </c>
      <c r="J326" s="189">
        <v>-755240.84034183447</v>
      </c>
      <c r="K326" s="189">
        <v>-39932.594394448497</v>
      </c>
      <c r="L326" s="189">
        <v>-30931.930204383683</v>
      </c>
      <c r="M326" s="189">
        <v>-60381.705519877323</v>
      </c>
      <c r="N326" s="189">
        <v>-9607.4179249140543</v>
      </c>
      <c r="O326" s="189">
        <v>-29816055.212711483</v>
      </c>
      <c r="P326" s="189">
        <v>-844677.96928423073</v>
      </c>
      <c r="Q326" s="189">
        <v>-10649.35886084877</v>
      </c>
      <c r="R326" s="189">
        <v>-6284.9436426785178</v>
      </c>
      <c r="S326" s="189">
        <v>-19728.342419041306</v>
      </c>
    </row>
    <row r="327" spans="1:19" x14ac:dyDescent="0.25">
      <c r="A327" s="193" t="s">
        <v>507</v>
      </c>
      <c r="B327" s="189">
        <v>-37260310.084450915</v>
      </c>
      <c r="C327" s="189">
        <v>-610913.17638982763</v>
      </c>
      <c r="D327" s="189">
        <v>-24319.395146014343</v>
      </c>
      <c r="E327" s="189">
        <v>-256746.19183555845</v>
      </c>
      <c r="F327" s="189">
        <v>-2333938.373838678</v>
      </c>
      <c r="G327" s="189">
        <v>-27676.956292528255</v>
      </c>
      <c r="H327" s="189">
        <v>-7034469.8412858024</v>
      </c>
      <c r="I327" s="189">
        <v>-2772515.127711256</v>
      </c>
      <c r="J327" s="189">
        <v>-578493.3861584675</v>
      </c>
      <c r="K327" s="189">
        <v>-30587.251794912703</v>
      </c>
      <c r="L327" s="189">
        <v>-23692.994457572255</v>
      </c>
      <c r="M327" s="189">
        <v>-46250.699674036681</v>
      </c>
      <c r="N327" s="189">
        <v>-7359.0137486573494</v>
      </c>
      <c r="O327" s="189">
        <v>-22838265.385757472</v>
      </c>
      <c r="P327" s="189">
        <v>-646999.72851511289</v>
      </c>
      <c r="Q327" s="189">
        <v>-8157.1113991143593</v>
      </c>
      <c r="R327" s="189">
        <v>-4814.0912613022974</v>
      </c>
      <c r="S327" s="189">
        <v>-15111.359184600449</v>
      </c>
    </row>
    <row r="328" spans="1:19" x14ac:dyDescent="0.25">
      <c r="A328" s="193" t="s">
        <v>508</v>
      </c>
      <c r="B328" s="189">
        <v>-6021504.3129891567</v>
      </c>
      <c r="C328" s="189">
        <v>-98727.474842684547</v>
      </c>
      <c r="D328" s="189">
        <v>-3930.1697283008803</v>
      </c>
      <c r="E328" s="189">
        <v>-41491.825966486431</v>
      </c>
      <c r="F328" s="189">
        <v>-377179.36196632189</v>
      </c>
      <c r="G328" s="189">
        <v>-4472.7730743018947</v>
      </c>
      <c r="H328" s="189">
        <v>-1136815.2973737877</v>
      </c>
      <c r="I328" s="189">
        <v>-448056.16919188987</v>
      </c>
      <c r="J328" s="189">
        <v>-93488.22948316182</v>
      </c>
      <c r="K328" s="189">
        <v>-4943.0954328641747</v>
      </c>
      <c r="L328" s="189">
        <v>-3828.9393724996435</v>
      </c>
      <c r="M328" s="189">
        <v>-7474.4087457876058</v>
      </c>
      <c r="N328" s="189">
        <v>-1189.2636675983731</v>
      </c>
      <c r="O328" s="189">
        <v>-3690809.6902531772</v>
      </c>
      <c r="P328" s="189">
        <v>-104559.29236569526</v>
      </c>
      <c r="Q328" s="189">
        <v>-1318.2413501115116</v>
      </c>
      <c r="R328" s="189">
        <v>-777.98792407667611</v>
      </c>
      <c r="S328" s="189">
        <v>-2442.0922504123828</v>
      </c>
    </row>
    <row r="329" spans="1:19" x14ac:dyDescent="0.25">
      <c r="A329" s="192" t="s">
        <v>509</v>
      </c>
      <c r="B329" s="189">
        <v>-298176610.01798284</v>
      </c>
      <c r="C329" s="189">
        <v>-4960381.1015270595</v>
      </c>
      <c r="D329" s="189">
        <v>-196242.18802056409</v>
      </c>
      <c r="E329" s="189">
        <v>-2216970.0797036462</v>
      </c>
      <c r="F329" s="189">
        <v>-18415280.51143406</v>
      </c>
      <c r="G329" s="189">
        <v>-190989.55313389958</v>
      </c>
      <c r="H329" s="189">
        <v>-58584060.899581365</v>
      </c>
      <c r="I329" s="189">
        <v>-22958724.357636862</v>
      </c>
      <c r="J329" s="189">
        <v>-4670470.451732141</v>
      </c>
      <c r="K329" s="189">
        <v>-267515.29126700381</v>
      </c>
      <c r="L329" s="189">
        <v>-196378.66010630125</v>
      </c>
      <c r="M329" s="189">
        <v>-258402.99484060149</v>
      </c>
      <c r="N329" s="189">
        <v>-44909.628484925626</v>
      </c>
      <c r="O329" s="189">
        <v>-181387142.52580467</v>
      </c>
      <c r="P329" s="189">
        <v>-3614792.1801756728</v>
      </c>
      <c r="Q329" s="189">
        <v>-62483.788560806744</v>
      </c>
      <c r="R329" s="189">
        <v>-34487.95193450716</v>
      </c>
      <c r="S329" s="189">
        <v>-117377.85403873675</v>
      </c>
    </row>
    <row r="331" spans="1:19" x14ac:dyDescent="0.25">
      <c r="A331" s="191" t="s">
        <v>510</v>
      </c>
      <c r="B331" s="189">
        <v>-298176610.01798284</v>
      </c>
      <c r="C331" s="189">
        <v>-4960381.1015270595</v>
      </c>
      <c r="D331" s="189">
        <v>-196242.18802056409</v>
      </c>
      <c r="E331" s="189">
        <v>-2216970.0797036462</v>
      </c>
      <c r="F331" s="189">
        <v>-18415280.51143406</v>
      </c>
      <c r="G331" s="189">
        <v>-190989.55313389958</v>
      </c>
      <c r="H331" s="189">
        <v>-58584060.899581365</v>
      </c>
      <c r="I331" s="189">
        <v>-22958724.357636862</v>
      </c>
      <c r="J331" s="189">
        <v>-4670470.451732141</v>
      </c>
      <c r="K331" s="189">
        <v>-267515.29126700381</v>
      </c>
      <c r="L331" s="189">
        <v>-196378.66010630125</v>
      </c>
      <c r="M331" s="189">
        <v>-258402.99484060149</v>
      </c>
      <c r="N331" s="189">
        <v>-44909.628484925626</v>
      </c>
      <c r="O331" s="189">
        <v>-181387142.52580467</v>
      </c>
      <c r="P331" s="189">
        <v>-3614792.1801756728</v>
      </c>
      <c r="Q331" s="189">
        <v>-62483.788560806744</v>
      </c>
      <c r="R331" s="189">
        <v>-34487.95193450716</v>
      </c>
      <c r="S331" s="189">
        <v>-117377.85403873675</v>
      </c>
    </row>
    <row r="333" spans="1:19" x14ac:dyDescent="0.25">
      <c r="A333" s="191" t="s">
        <v>511</v>
      </c>
      <c r="B333" s="189"/>
      <c r="C333" s="189"/>
      <c r="D333" s="189"/>
      <c r="E333" s="189"/>
      <c r="F333" s="189"/>
      <c r="G333" s="189"/>
      <c r="H333" s="189"/>
      <c r="I333" s="189"/>
      <c r="J333" s="189"/>
      <c r="K333" s="189"/>
      <c r="L333" s="189"/>
      <c r="M333" s="189"/>
      <c r="N333" s="189"/>
      <c r="O333" s="189"/>
      <c r="P333" s="189"/>
      <c r="Q333" s="189"/>
      <c r="R333" s="189"/>
      <c r="S333" s="189"/>
    </row>
    <row r="334" spans="1:19" x14ac:dyDescent="0.25">
      <c r="A334" s="192" t="s">
        <v>512</v>
      </c>
      <c r="B334" s="189"/>
      <c r="C334" s="189"/>
      <c r="D334" s="189"/>
      <c r="E334" s="189"/>
      <c r="F334" s="189"/>
      <c r="G334" s="189"/>
      <c r="H334" s="189"/>
      <c r="I334" s="189"/>
      <c r="J334" s="189"/>
      <c r="K334" s="189"/>
      <c r="L334" s="189"/>
      <c r="M334" s="189"/>
      <c r="N334" s="189"/>
      <c r="O334" s="189"/>
      <c r="P334" s="189"/>
      <c r="Q334" s="189"/>
      <c r="R334" s="189"/>
      <c r="S334" s="189"/>
    </row>
    <row r="335" spans="1:19" x14ac:dyDescent="0.25">
      <c r="A335" s="193" t="s">
        <v>513</v>
      </c>
      <c r="B335" s="189">
        <v>-37586695.598908484</v>
      </c>
      <c r="C335" s="189">
        <v>-616264.53312606993</v>
      </c>
      <c r="D335" s="189">
        <v>-24532.423386467497</v>
      </c>
      <c r="E335" s="189">
        <v>-258995.18648206946</v>
      </c>
      <c r="F335" s="189">
        <v>-2354382.7468224522</v>
      </c>
      <c r="G335" s="189">
        <v>-27919.395434813516</v>
      </c>
      <c r="H335" s="189">
        <v>-7096089.0026100241</v>
      </c>
      <c r="I335" s="189">
        <v>-2796801.2588317022</v>
      </c>
      <c r="J335" s="189">
        <v>-583560.75841123983</v>
      </c>
      <c r="K335" s="189">
        <v>-30855.183969666454</v>
      </c>
      <c r="L335" s="189">
        <v>-23900.535676836083</v>
      </c>
      <c r="M335" s="189">
        <v>-46655.837429812695</v>
      </c>
      <c r="N335" s="189">
        <v>-7423.4757856831302</v>
      </c>
      <c r="O335" s="189">
        <v>-23038319.517898459</v>
      </c>
      <c r="P335" s="189">
        <v>-652667.18911237316</v>
      </c>
      <c r="Q335" s="189">
        <v>-8228.5644545090527</v>
      </c>
      <c r="R335" s="189">
        <v>-4856.2607883246073</v>
      </c>
      <c r="S335" s="189">
        <v>-15243.72868797925</v>
      </c>
    </row>
    <row r="336" spans="1:19" x14ac:dyDescent="0.25">
      <c r="A336" s="192" t="s">
        <v>514</v>
      </c>
      <c r="B336" s="189">
        <v>-37586695.598908484</v>
      </c>
      <c r="C336" s="189">
        <v>-616264.53312606993</v>
      </c>
      <c r="D336" s="189">
        <v>-24532.423386467497</v>
      </c>
      <c r="E336" s="189">
        <v>-258995.18648206946</v>
      </c>
      <c r="F336" s="189">
        <v>-2354382.7468224522</v>
      </c>
      <c r="G336" s="189">
        <v>-27919.395434813516</v>
      </c>
      <c r="H336" s="189">
        <v>-7096089.0026100241</v>
      </c>
      <c r="I336" s="189">
        <v>-2796801.2588317022</v>
      </c>
      <c r="J336" s="189">
        <v>-583560.75841123983</v>
      </c>
      <c r="K336" s="189">
        <v>-30855.183969666454</v>
      </c>
      <c r="L336" s="189">
        <v>-23900.535676836083</v>
      </c>
      <c r="M336" s="189">
        <v>-46655.837429812695</v>
      </c>
      <c r="N336" s="189">
        <v>-7423.4757856831302</v>
      </c>
      <c r="O336" s="189">
        <v>-23038319.517898459</v>
      </c>
      <c r="P336" s="189">
        <v>-652667.18911237316</v>
      </c>
      <c r="Q336" s="189">
        <v>-8228.5644545090527</v>
      </c>
      <c r="R336" s="189">
        <v>-4856.2607883246073</v>
      </c>
      <c r="S336" s="189">
        <v>-15243.72868797925</v>
      </c>
    </row>
    <row r="338" spans="1:19" x14ac:dyDescent="0.25">
      <c r="A338" s="191" t="s">
        <v>515</v>
      </c>
      <c r="B338" s="189">
        <v>-37586695.598908484</v>
      </c>
      <c r="C338" s="189">
        <v>-616264.53312606993</v>
      </c>
      <c r="D338" s="189">
        <v>-24532.423386467497</v>
      </c>
      <c r="E338" s="189">
        <v>-258995.18648206946</v>
      </c>
      <c r="F338" s="189">
        <v>-2354382.7468224522</v>
      </c>
      <c r="G338" s="189">
        <v>-27919.395434813516</v>
      </c>
      <c r="H338" s="189">
        <v>-7096089.0026100241</v>
      </c>
      <c r="I338" s="189">
        <v>-2796801.2588317022</v>
      </c>
      <c r="J338" s="189">
        <v>-583560.75841123983</v>
      </c>
      <c r="K338" s="189">
        <v>-30855.183969666454</v>
      </c>
      <c r="L338" s="189">
        <v>-23900.535676836083</v>
      </c>
      <c r="M338" s="189">
        <v>-46655.837429812695</v>
      </c>
      <c r="N338" s="189">
        <v>-7423.4757856831302</v>
      </c>
      <c r="O338" s="189">
        <v>-23038319.517898459</v>
      </c>
      <c r="P338" s="189">
        <v>-652667.18911237316</v>
      </c>
      <c r="Q338" s="189">
        <v>-8228.5644545090527</v>
      </c>
      <c r="R338" s="189">
        <v>-4856.2607883246073</v>
      </c>
      <c r="S338" s="189">
        <v>-15243.72868797925</v>
      </c>
    </row>
    <row r="340" spans="1:19" x14ac:dyDescent="0.25">
      <c r="A340" s="190" t="s">
        <v>516</v>
      </c>
      <c r="B340" s="189">
        <v>876980570.4183681</v>
      </c>
      <c r="C340" s="189">
        <v>16864636.844628818</v>
      </c>
      <c r="D340" s="189">
        <v>663724.95444960508</v>
      </c>
      <c r="E340" s="189">
        <v>8064476.8193330681</v>
      </c>
      <c r="F340" s="189">
        <v>52274884.721165456</v>
      </c>
      <c r="G340" s="189">
        <v>587427.35147916898</v>
      </c>
      <c r="H340" s="189">
        <v>182893783.17110944</v>
      </c>
      <c r="I340" s="189">
        <v>72774943.966719449</v>
      </c>
      <c r="J340" s="189">
        <v>15867357.285127524</v>
      </c>
      <c r="K340" s="189">
        <v>955076.41355913202</v>
      </c>
      <c r="L340" s="189">
        <v>632248.55391947296</v>
      </c>
      <c r="M340" s="189">
        <v>1411758.3878909701</v>
      </c>
      <c r="N340" s="189">
        <v>151381.3099598953</v>
      </c>
      <c r="O340" s="189">
        <v>511022764.96435153</v>
      </c>
      <c r="P340" s="189">
        <v>12014479.168841165</v>
      </c>
      <c r="Q340" s="189">
        <v>211865.47846547814</v>
      </c>
      <c r="R340" s="189">
        <v>105374.95946243212</v>
      </c>
      <c r="S340" s="189">
        <v>484386.06790571933</v>
      </c>
    </row>
    <row r="342" spans="1:19" x14ac:dyDescent="0.25">
      <c r="A342" s="188" t="s">
        <v>517</v>
      </c>
      <c r="B342" s="189">
        <v>32536116498.43977</v>
      </c>
      <c r="C342" s="189">
        <v>521426857.10899472</v>
      </c>
      <c r="D342" s="189">
        <v>20905248.899594162</v>
      </c>
      <c r="E342" s="189">
        <v>199260220.91370231</v>
      </c>
      <c r="F342" s="189">
        <v>1946061405.217406</v>
      </c>
      <c r="G342" s="189">
        <v>15992973.483352741</v>
      </c>
      <c r="H342" s="189">
        <v>6533498077.0543652</v>
      </c>
      <c r="I342" s="189">
        <v>2557784835.6893382</v>
      </c>
      <c r="J342" s="189">
        <v>493713106.035815</v>
      </c>
      <c r="K342" s="189">
        <v>25428713.89382134</v>
      </c>
      <c r="L342" s="189">
        <v>21878653.917512506</v>
      </c>
      <c r="M342" s="189">
        <v>61666939.732942484</v>
      </c>
      <c r="N342" s="189">
        <v>6740898.6165077901</v>
      </c>
      <c r="O342" s="189">
        <v>19706783248.309299</v>
      </c>
      <c r="P342" s="189">
        <v>402420510.65805507</v>
      </c>
      <c r="Q342" s="189">
        <v>6022756.4961574674</v>
      </c>
      <c r="R342" s="189">
        <v>4593243.0184250018</v>
      </c>
      <c r="S342" s="189">
        <v>11938809.3944881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3.42578125" customWidth="1"/>
    <col min="2" max="2" width="15.140625" bestFit="1" customWidth="1"/>
    <col min="3" max="3" width="12.42578125" bestFit="1" customWidth="1"/>
    <col min="4" max="4" width="10.7109375" bestFit="1" customWidth="1"/>
    <col min="5" max="5" width="11.7109375" bestFit="1" customWidth="1"/>
    <col min="6" max="6" width="13.42578125" bestFit="1" customWidth="1"/>
    <col min="7" max="7" width="10.7109375" bestFit="1" customWidth="1"/>
    <col min="8" max="9" width="14.140625" bestFit="1" customWidth="1"/>
    <col min="10" max="10" width="12.42578125" bestFit="1" customWidth="1"/>
    <col min="11" max="11" width="11.42578125" bestFit="1" customWidth="1"/>
    <col min="12" max="12" width="10.7109375" bestFit="1" customWidth="1"/>
    <col min="13" max="13" width="11.7109375" bestFit="1" customWidth="1"/>
    <col min="14" max="14" width="10.7109375" bestFit="1" customWidth="1"/>
    <col min="15" max="15" width="14.42578125" bestFit="1" customWidth="1"/>
    <col min="16" max="16" width="12.42578125" bestFit="1" customWidth="1"/>
    <col min="17" max="18" width="10.42578125" bestFit="1" customWidth="1"/>
    <col min="19" max="19" width="10.7109375" bestFit="1" customWidth="1"/>
  </cols>
  <sheetData>
    <row r="1" spans="1:19" x14ac:dyDescent="0.25">
      <c r="A1" s="47" t="s">
        <v>554</v>
      </c>
    </row>
    <row r="2" spans="1:19" x14ac:dyDescent="0.25">
      <c r="A2" s="47" t="s">
        <v>544</v>
      </c>
    </row>
    <row r="3" spans="1:19" ht="15.75" thickBo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x14ac:dyDescent="0.25">
      <c r="A4" s="115" t="s">
        <v>256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x14ac:dyDescent="0.25">
      <c r="A5" s="115" t="s">
        <v>257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15.75" thickBot="1" x14ac:dyDescent="0.3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15.75" thickBot="1" x14ac:dyDescent="0.3">
      <c r="A7" s="116" t="s">
        <v>258</v>
      </c>
      <c r="B7" s="116" t="s">
        <v>202</v>
      </c>
      <c r="C7" s="116" t="s">
        <v>18</v>
      </c>
      <c r="D7" s="116" t="s">
        <v>19</v>
      </c>
      <c r="E7" s="116" t="s">
        <v>20</v>
      </c>
      <c r="F7" s="116" t="s">
        <v>21</v>
      </c>
      <c r="G7" s="116" t="s">
        <v>22</v>
      </c>
      <c r="H7" s="116" t="s">
        <v>23</v>
      </c>
      <c r="I7" s="116" t="s">
        <v>24</v>
      </c>
      <c r="J7" s="116" t="s">
        <v>25</v>
      </c>
      <c r="K7" s="116" t="s">
        <v>26</v>
      </c>
      <c r="L7" s="116" t="s">
        <v>27</v>
      </c>
      <c r="M7" s="116" t="s">
        <v>28</v>
      </c>
      <c r="N7" s="116" t="s">
        <v>29</v>
      </c>
      <c r="O7" s="116" t="s">
        <v>30</v>
      </c>
      <c r="P7" s="116" t="s">
        <v>31</v>
      </c>
      <c r="Q7" s="116" t="s">
        <v>32</v>
      </c>
      <c r="R7" s="116" t="s">
        <v>33</v>
      </c>
      <c r="S7" s="116" t="s">
        <v>34</v>
      </c>
    </row>
    <row r="8" spans="1:19" x14ac:dyDescent="0.25">
      <c r="A8" s="117" t="s">
        <v>259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x14ac:dyDescent="0.25">
      <c r="A9" s="119" t="s">
        <v>260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x14ac:dyDescent="0.25">
      <c r="A10" s="120" t="s">
        <v>260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spans="1:19" x14ac:dyDescent="0.25">
      <c r="A11" s="121" t="s">
        <v>261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x14ac:dyDescent="0.25">
      <c r="A12" s="122" t="s">
        <v>262</v>
      </c>
      <c r="B12" s="118">
        <v>940645365.12827241</v>
      </c>
      <c r="C12" s="118">
        <v>15347061.91977337</v>
      </c>
      <c r="D12" s="118">
        <v>613678.81048209989</v>
      </c>
      <c r="E12" s="118">
        <v>6596272.8126363074</v>
      </c>
      <c r="F12" s="118">
        <v>59273545.256209135</v>
      </c>
      <c r="G12" s="118">
        <v>716805.29930309905</v>
      </c>
      <c r="H12" s="118">
        <v>175971955.81767836</v>
      </c>
      <c r="I12" s="118">
        <v>69126740.548962921</v>
      </c>
      <c r="J12" s="118">
        <v>14532723.603088474</v>
      </c>
      <c r="K12" s="118">
        <v>784626.07801684772</v>
      </c>
      <c r="L12" s="118">
        <v>599516.24480846373</v>
      </c>
      <c r="M12" s="118">
        <v>1261553.1413957679</v>
      </c>
      <c r="N12" s="118">
        <v>187409.74531997266</v>
      </c>
      <c r="O12" s="118">
        <v>577570216.15456295</v>
      </c>
      <c r="P12" s="118">
        <v>17351519.346605852</v>
      </c>
      <c r="Q12" s="118">
        <v>205939.22936104194</v>
      </c>
      <c r="R12" s="118">
        <v>116495.59112953076</v>
      </c>
      <c r="S12" s="118">
        <v>389305.52893807332</v>
      </c>
    </row>
    <row r="13" spans="1:19" x14ac:dyDescent="0.25">
      <c r="A13" s="121" t="s">
        <v>263</v>
      </c>
      <c r="B13" s="118">
        <v>940645365.12827241</v>
      </c>
      <c r="C13" s="118">
        <v>15347061.91977337</v>
      </c>
      <c r="D13" s="118">
        <v>613678.81048209989</v>
      </c>
      <c r="E13" s="118">
        <v>6596272.8126363074</v>
      </c>
      <c r="F13" s="118">
        <v>59273545.256209135</v>
      </c>
      <c r="G13" s="118">
        <v>716805.29930309905</v>
      </c>
      <c r="H13" s="118">
        <v>175971955.81767836</v>
      </c>
      <c r="I13" s="118">
        <v>69126740.548962921</v>
      </c>
      <c r="J13" s="118">
        <v>14532723.603088474</v>
      </c>
      <c r="K13" s="118">
        <v>784626.07801684772</v>
      </c>
      <c r="L13" s="118">
        <v>599516.24480846373</v>
      </c>
      <c r="M13" s="118">
        <v>1261553.1413957679</v>
      </c>
      <c r="N13" s="118">
        <v>187409.74531997266</v>
      </c>
      <c r="O13" s="118">
        <v>577570216.15456295</v>
      </c>
      <c r="P13" s="118">
        <v>17351519.346605852</v>
      </c>
      <c r="Q13" s="118">
        <v>205939.22936104194</v>
      </c>
      <c r="R13" s="118">
        <v>116495.59112953076</v>
      </c>
      <c r="S13" s="118">
        <v>389305.52893807332</v>
      </c>
    </row>
    <row r="15" spans="1:19" x14ac:dyDescent="0.25">
      <c r="A15" s="121" t="s">
        <v>264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19" x14ac:dyDescent="0.25">
      <c r="A16" s="122" t="s">
        <v>265</v>
      </c>
      <c r="B16" s="118">
        <v>2204716367.4317169</v>
      </c>
      <c r="C16" s="118">
        <v>44358768.353416279</v>
      </c>
      <c r="D16" s="118">
        <v>1720906.7164236293</v>
      </c>
      <c r="E16" s="118">
        <v>23442251.938778464</v>
      </c>
      <c r="F16" s="118">
        <v>123353114.6848678</v>
      </c>
      <c r="G16" s="118">
        <v>1101409.8761434669</v>
      </c>
      <c r="H16" s="118">
        <v>491027284.8468098</v>
      </c>
      <c r="I16" s="118">
        <v>198591577.30448046</v>
      </c>
      <c r="J16" s="118">
        <v>41532583.898805015</v>
      </c>
      <c r="K16" s="118">
        <v>2798096.1788944025</v>
      </c>
      <c r="L16" s="118">
        <v>1700369.5259497864</v>
      </c>
      <c r="M16" s="118">
        <v>664909.08562120411</v>
      </c>
      <c r="N16" s="118">
        <v>168399.75482815324</v>
      </c>
      <c r="O16" s="118">
        <v>1268448503.7787678</v>
      </c>
      <c r="P16" s="118">
        <v>3836952.4441923108</v>
      </c>
      <c r="Q16" s="118">
        <v>513471.99332861148</v>
      </c>
      <c r="R16" s="118">
        <v>207366.4266001606</v>
      </c>
      <c r="S16" s="118">
        <v>1250400.6238096717</v>
      </c>
    </row>
    <row r="17" spans="1:19" x14ac:dyDescent="0.25">
      <c r="A17" s="122" t="s">
        <v>266</v>
      </c>
      <c r="B17" s="118">
        <v>102077638.51835722</v>
      </c>
      <c r="C17" s="118">
        <v>2053796.301414636</v>
      </c>
      <c r="D17" s="118">
        <v>79677.411715112583</v>
      </c>
      <c r="E17" s="118">
        <v>1085368.5103496648</v>
      </c>
      <c r="F17" s="118">
        <v>5711208.4061785229</v>
      </c>
      <c r="G17" s="118">
        <v>50994.912932265666</v>
      </c>
      <c r="H17" s="118">
        <v>22734400.862470783</v>
      </c>
      <c r="I17" s="118">
        <v>9194724.3374855537</v>
      </c>
      <c r="J17" s="118">
        <v>1922944.8960340549</v>
      </c>
      <c r="K17" s="118">
        <v>129550.92750615485</v>
      </c>
      <c r="L17" s="118">
        <v>78726.546589629957</v>
      </c>
      <c r="M17" s="118">
        <v>30785.070720311065</v>
      </c>
      <c r="N17" s="118">
        <v>7796.852943924363</v>
      </c>
      <c r="O17" s="118">
        <v>58728746.137405507</v>
      </c>
      <c r="P17" s="118">
        <v>177649.62894825538</v>
      </c>
      <c r="Q17" s="118">
        <v>23773.583440737835</v>
      </c>
      <c r="R17" s="118">
        <v>9600.9969572606424</v>
      </c>
      <c r="S17" s="118">
        <v>57893.135264858589</v>
      </c>
    </row>
    <row r="18" spans="1:19" x14ac:dyDescent="0.25">
      <c r="A18" s="121" t="s">
        <v>267</v>
      </c>
      <c r="B18" s="118">
        <v>2306794005.9500742</v>
      </c>
      <c r="C18" s="118">
        <v>46412564.654830918</v>
      </c>
      <c r="D18" s="118">
        <v>1800584.1281387419</v>
      </c>
      <c r="E18" s="118">
        <v>24527620.449128129</v>
      </c>
      <c r="F18" s="118">
        <v>129064323.09104632</v>
      </c>
      <c r="G18" s="118">
        <v>1152404.7890757327</v>
      </c>
      <c r="H18" s="118">
        <v>513761685.70928061</v>
      </c>
      <c r="I18" s="118">
        <v>207786301.64196602</v>
      </c>
      <c r="J18" s="118">
        <v>43455528.794839069</v>
      </c>
      <c r="K18" s="118">
        <v>2927647.1064005573</v>
      </c>
      <c r="L18" s="118">
        <v>1779096.0725394164</v>
      </c>
      <c r="M18" s="118">
        <v>695694.15634151513</v>
      </c>
      <c r="N18" s="118">
        <v>176196.60777207761</v>
      </c>
      <c r="O18" s="118">
        <v>1327177249.9161732</v>
      </c>
      <c r="P18" s="118">
        <v>4014602.0731405662</v>
      </c>
      <c r="Q18" s="118">
        <v>537245.57676934928</v>
      </c>
      <c r="R18" s="118">
        <v>216967.42355742125</v>
      </c>
      <c r="S18" s="118">
        <v>1308293.7590745303</v>
      </c>
    </row>
    <row r="20" spans="1:19" x14ac:dyDescent="0.25">
      <c r="A20" s="121" t="s">
        <v>268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</row>
    <row r="21" spans="1:19" x14ac:dyDescent="0.25">
      <c r="A21" s="122" t="s">
        <v>269</v>
      </c>
      <c r="B21" s="118">
        <v>3524167798.801311</v>
      </c>
      <c r="C21" s="118">
        <v>70906056.36846754</v>
      </c>
      <c r="D21" s="118">
        <v>2750813.7211436057</v>
      </c>
      <c r="E21" s="118">
        <v>37471681.452734232</v>
      </c>
      <c r="F21" s="118">
        <v>197175963.80012363</v>
      </c>
      <c r="G21" s="118">
        <v>1760568.060420481</v>
      </c>
      <c r="H21" s="118">
        <v>784891231.88475657</v>
      </c>
      <c r="I21" s="118">
        <v>317442212.60755312</v>
      </c>
      <c r="J21" s="118">
        <v>66388491.934537098</v>
      </c>
      <c r="K21" s="118">
        <v>4472666.2337503843</v>
      </c>
      <c r="L21" s="118">
        <v>2717985.6864744215</v>
      </c>
      <c r="M21" s="118">
        <v>1062835.6659801705</v>
      </c>
      <c r="N21" s="118">
        <v>269181.56097455189</v>
      </c>
      <c r="O21" s="118">
        <v>2027573903.6047618</v>
      </c>
      <c r="P21" s="118">
        <v>6133244.3706155438</v>
      </c>
      <c r="Q21" s="118">
        <v>820768.37238840829</v>
      </c>
      <c r="R21" s="118">
        <v>331468.52537230751</v>
      </c>
      <c r="S21" s="118">
        <v>1998724.951257294</v>
      </c>
    </row>
    <row r="22" spans="1:19" x14ac:dyDescent="0.25">
      <c r="A22" s="122" t="s">
        <v>270</v>
      </c>
      <c r="B22" s="118">
        <v>1495786831.0266383</v>
      </c>
      <c r="C22" s="118">
        <v>30095146.261781562</v>
      </c>
      <c r="D22" s="118">
        <v>1167546.8290963655</v>
      </c>
      <c r="E22" s="118">
        <v>15904364.052270548</v>
      </c>
      <c r="F22" s="118">
        <v>83688753.454794869</v>
      </c>
      <c r="G22" s="118">
        <v>747250.03752624569</v>
      </c>
      <c r="H22" s="118">
        <v>333136795.82476801</v>
      </c>
      <c r="I22" s="118">
        <v>134734186.43455076</v>
      </c>
      <c r="J22" s="118">
        <v>28177725.249397915</v>
      </c>
      <c r="K22" s="118">
        <v>1898364.5597967515</v>
      </c>
      <c r="L22" s="118">
        <v>1153613.4000572166</v>
      </c>
      <c r="M22" s="118">
        <v>451106.66786618467</v>
      </c>
      <c r="N22" s="118">
        <v>114250.58540001407</v>
      </c>
      <c r="O22" s="118">
        <v>860577168.02725494</v>
      </c>
      <c r="P22" s="118">
        <v>2603175.1848352365</v>
      </c>
      <c r="Q22" s="118">
        <v>348364.37787080667</v>
      </c>
      <c r="R22" s="118">
        <v>140687.47104503855</v>
      </c>
      <c r="S22" s="118">
        <v>848332.60832583136</v>
      </c>
    </row>
    <row r="23" spans="1:19" x14ac:dyDescent="0.25">
      <c r="A23" s="122" t="s">
        <v>271</v>
      </c>
      <c r="B23" s="118">
        <v>507298749.99974197</v>
      </c>
      <c r="C23" s="118">
        <v>10206822.09722523</v>
      </c>
      <c r="D23" s="118">
        <v>395975.57264240977</v>
      </c>
      <c r="E23" s="118">
        <v>5393993.2053820789</v>
      </c>
      <c r="F23" s="118">
        <v>28383188.791356556</v>
      </c>
      <c r="G23" s="118">
        <v>253431.17221732897</v>
      </c>
      <c r="H23" s="118">
        <v>112983933.66976658</v>
      </c>
      <c r="I23" s="118">
        <v>45695337.692983434</v>
      </c>
      <c r="J23" s="118">
        <v>9556525.3686881512</v>
      </c>
      <c r="K23" s="118">
        <v>643833.69892868889</v>
      </c>
      <c r="L23" s="118">
        <v>391250.02553358884</v>
      </c>
      <c r="M23" s="118">
        <v>152993.62447789108</v>
      </c>
      <c r="N23" s="118">
        <v>38748.288163752193</v>
      </c>
      <c r="O23" s="118">
        <v>291866269.01836222</v>
      </c>
      <c r="P23" s="118">
        <v>882871.46931951051</v>
      </c>
      <c r="Q23" s="118">
        <v>118148.39506041267</v>
      </c>
      <c r="R23" s="118">
        <v>47714.404700827261</v>
      </c>
      <c r="S23" s="118">
        <v>287713.50493327796</v>
      </c>
    </row>
    <row r="24" spans="1:19" x14ac:dyDescent="0.25">
      <c r="A24" s="122" t="s">
        <v>272</v>
      </c>
      <c r="B24" s="118">
        <v>1819082895.7120941</v>
      </c>
      <c r="C24" s="118">
        <v>36599844.759420574</v>
      </c>
      <c r="D24" s="118">
        <v>1419897.8241400672</v>
      </c>
      <c r="E24" s="118">
        <v>19341898.200030625</v>
      </c>
      <c r="F24" s="118">
        <v>101777055.93824191</v>
      </c>
      <c r="G24" s="118">
        <v>908759.01157068438</v>
      </c>
      <c r="H24" s="118">
        <v>405140247.69240355</v>
      </c>
      <c r="I24" s="118">
        <v>163855336.15278295</v>
      </c>
      <c r="J24" s="118">
        <v>34267996.60087508</v>
      </c>
      <c r="K24" s="118">
        <v>2308672.8863511365</v>
      </c>
      <c r="L24" s="118">
        <v>1402952.8544973424</v>
      </c>
      <c r="M24" s="118">
        <v>548607.86753539683</v>
      </c>
      <c r="N24" s="118">
        <v>138944.45479481443</v>
      </c>
      <c r="O24" s="118">
        <v>1046580417.9625467</v>
      </c>
      <c r="P24" s="118">
        <v>3165819.7244762452</v>
      </c>
      <c r="Q24" s="118">
        <v>423659.08571692964</v>
      </c>
      <c r="R24" s="118">
        <v>171095.35056099342</v>
      </c>
      <c r="S24" s="118">
        <v>1031689.346149127</v>
      </c>
    </row>
    <row r="25" spans="1:19" x14ac:dyDescent="0.25">
      <c r="A25" s="121" t="s">
        <v>273</v>
      </c>
      <c r="B25" s="118">
        <v>7346336275.5397854</v>
      </c>
      <c r="C25" s="118">
        <v>147807869.48689491</v>
      </c>
      <c r="D25" s="118">
        <v>5734233.9470224483</v>
      </c>
      <c r="E25" s="118">
        <v>78111936.910417482</v>
      </c>
      <c r="F25" s="118">
        <v>411024961.98451698</v>
      </c>
      <c r="G25" s="118">
        <v>3670008.2817347404</v>
      </c>
      <c r="H25" s="118">
        <v>1636152209.0716949</v>
      </c>
      <c r="I25" s="118">
        <v>661727072.88787031</v>
      </c>
      <c r="J25" s="118">
        <v>138390739.15349823</v>
      </c>
      <c r="K25" s="118">
        <v>9323537.3788269609</v>
      </c>
      <c r="L25" s="118">
        <v>5665801.9665625691</v>
      </c>
      <c r="M25" s="118">
        <v>2215543.8258596431</v>
      </c>
      <c r="N25" s="118">
        <v>561124.88933313254</v>
      </c>
      <c r="O25" s="118">
        <v>4226597758.6129255</v>
      </c>
      <c r="P25" s="118">
        <v>12785110.749246538</v>
      </c>
      <c r="Q25" s="118">
        <v>1710940.2310365574</v>
      </c>
      <c r="R25" s="118">
        <v>690965.75167916669</v>
      </c>
      <c r="S25" s="118">
        <v>4166460.4106655307</v>
      </c>
    </row>
    <row r="27" spans="1:19" x14ac:dyDescent="0.25">
      <c r="A27" s="121" t="s">
        <v>274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</row>
    <row r="28" spans="1:19" x14ac:dyDescent="0.25">
      <c r="A28" s="122" t="s">
        <v>275</v>
      </c>
      <c r="B28" s="118">
        <v>11011694372.442556</v>
      </c>
      <c r="C28" s="118">
        <v>221554666.65075475</v>
      </c>
      <c r="D28" s="118">
        <v>8595254.7387379929</v>
      </c>
      <c r="E28" s="118">
        <v>117084862.96236575</v>
      </c>
      <c r="F28" s="118">
        <v>616100473.90401542</v>
      </c>
      <c r="G28" s="118">
        <v>5501110.7614763519</v>
      </c>
      <c r="H28" s="118">
        <v>2452488886.6144943</v>
      </c>
      <c r="I28" s="118">
        <v>991887113.6996572</v>
      </c>
      <c r="J28" s="118">
        <v>207438982.69518974</v>
      </c>
      <c r="K28" s="118">
        <v>13975394.024301313</v>
      </c>
      <c r="L28" s="118">
        <v>8492679.5194910653</v>
      </c>
      <c r="M28" s="118">
        <v>3320960.348677461</v>
      </c>
      <c r="N28" s="118">
        <v>841090.79061359726</v>
      </c>
      <c r="O28" s="118">
        <v>6335403255.0975914</v>
      </c>
      <c r="P28" s="118">
        <v>19164074.010236949</v>
      </c>
      <c r="Q28" s="118">
        <v>2564591.4108807244</v>
      </c>
      <c r="R28" s="118">
        <v>1035714.0476470983</v>
      </c>
      <c r="S28" s="118">
        <v>6245261.1664253306</v>
      </c>
    </row>
    <row r="29" spans="1:19" x14ac:dyDescent="0.25">
      <c r="A29" s="121" t="s">
        <v>276</v>
      </c>
      <c r="B29" s="118">
        <v>11011694372.442556</v>
      </c>
      <c r="C29" s="118">
        <v>221554666.65075475</v>
      </c>
      <c r="D29" s="118">
        <v>8595254.7387379929</v>
      </c>
      <c r="E29" s="118">
        <v>117084862.96236575</v>
      </c>
      <c r="F29" s="118">
        <v>616100473.90401542</v>
      </c>
      <c r="G29" s="118">
        <v>5501110.7614763519</v>
      </c>
      <c r="H29" s="118">
        <v>2452488886.6144943</v>
      </c>
      <c r="I29" s="118">
        <v>991887113.6996572</v>
      </c>
      <c r="J29" s="118">
        <v>207438982.69518974</v>
      </c>
      <c r="K29" s="118">
        <v>13975394.024301313</v>
      </c>
      <c r="L29" s="118">
        <v>8492679.5194910653</v>
      </c>
      <c r="M29" s="118">
        <v>3320960.348677461</v>
      </c>
      <c r="N29" s="118">
        <v>841090.79061359726</v>
      </c>
      <c r="O29" s="118">
        <v>6335403255.0975914</v>
      </c>
      <c r="P29" s="118">
        <v>19164074.010236949</v>
      </c>
      <c r="Q29" s="118">
        <v>2564591.4108807244</v>
      </c>
      <c r="R29" s="118">
        <v>1035714.0476470983</v>
      </c>
      <c r="S29" s="118">
        <v>6245261.1664253306</v>
      </c>
    </row>
    <row r="31" spans="1:19" x14ac:dyDescent="0.25">
      <c r="A31" s="121" t="s">
        <v>277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x14ac:dyDescent="0.25">
      <c r="A32" s="122" t="s">
        <v>278</v>
      </c>
      <c r="B32" s="118">
        <v>4436534563.313921</v>
      </c>
      <c r="C32" s="118">
        <v>82109362.585106418</v>
      </c>
      <c r="D32" s="118">
        <v>3210364.8627552888</v>
      </c>
      <c r="E32" s="118">
        <v>47364882.144069098</v>
      </c>
      <c r="F32" s="118">
        <v>248072767.87778562</v>
      </c>
      <c r="G32" s="118">
        <v>1986306.641475982</v>
      </c>
      <c r="H32" s="118">
        <v>959099301.08725405</v>
      </c>
      <c r="I32" s="118">
        <v>387160583.73831469</v>
      </c>
      <c r="J32" s="118">
        <v>76826870.174038067</v>
      </c>
      <c r="K32" s="118">
        <v>7108777.4382295953</v>
      </c>
      <c r="L32" s="118">
        <v>3328585.8417634689</v>
      </c>
      <c r="M32" s="118">
        <v>439140.72695929755</v>
      </c>
      <c r="N32" s="118">
        <v>306051.91587658913</v>
      </c>
      <c r="O32" s="118">
        <v>2609624998.3352785</v>
      </c>
      <c r="P32" s="118">
        <v>2584260.4011935308</v>
      </c>
      <c r="Q32" s="118">
        <v>925784.38651033689</v>
      </c>
      <c r="R32" s="118">
        <v>396095.77363283798</v>
      </c>
      <c r="S32" s="118">
        <v>5990429.3836770505</v>
      </c>
    </row>
    <row r="33" spans="1:19" x14ac:dyDescent="0.25">
      <c r="A33" s="122" t="s">
        <v>279</v>
      </c>
      <c r="B33" s="118">
        <v>405726741.18395555</v>
      </c>
      <c r="C33" s="118">
        <v>8163199.0367681496</v>
      </c>
      <c r="D33" s="118">
        <v>316692.83371334412</v>
      </c>
      <c r="E33" s="118">
        <v>4314000.9416328799</v>
      </c>
      <c r="F33" s="118">
        <v>22700270.191345688</v>
      </c>
      <c r="G33" s="118">
        <v>202688.85665146826</v>
      </c>
      <c r="H33" s="118">
        <v>90362145.01613085</v>
      </c>
      <c r="I33" s="118">
        <v>36546158.352418512</v>
      </c>
      <c r="J33" s="118">
        <v>7643105.5564036295</v>
      </c>
      <c r="K33" s="118">
        <v>514924.4868647554</v>
      </c>
      <c r="L33" s="118">
        <v>312913.44173026871</v>
      </c>
      <c r="M33" s="118">
        <v>122361.04402261623</v>
      </c>
      <c r="N33" s="118">
        <v>30990.056023485206</v>
      </c>
      <c r="O33" s="118">
        <v>233428428.89007717</v>
      </c>
      <c r="P33" s="118">
        <v>706101.80713332701</v>
      </c>
      <c r="Q33" s="118">
        <v>94492.57129847091</v>
      </c>
      <c r="R33" s="118">
        <v>38160.96516462716</v>
      </c>
      <c r="S33" s="118">
        <v>230107.13657633137</v>
      </c>
    </row>
    <row r="34" spans="1:19" x14ac:dyDescent="0.25">
      <c r="A34" s="122" t="s">
        <v>280</v>
      </c>
      <c r="B34" s="118">
        <v>67190338.013283014</v>
      </c>
      <c r="C34" s="118">
        <v>1243528.1969329594</v>
      </c>
      <c r="D34" s="118">
        <v>48620.268183681437</v>
      </c>
      <c r="E34" s="118">
        <v>717330.69940114231</v>
      </c>
      <c r="F34" s="118">
        <v>3757007.3866726942</v>
      </c>
      <c r="G34" s="118">
        <v>30082.176242330515</v>
      </c>
      <c r="H34" s="118">
        <v>14525347.500103831</v>
      </c>
      <c r="I34" s="118">
        <v>5863461.6986656096</v>
      </c>
      <c r="J34" s="118">
        <v>1163526.0137904566</v>
      </c>
      <c r="K34" s="118">
        <v>107660.86730970199</v>
      </c>
      <c r="L34" s="118">
        <v>50410.698851235502</v>
      </c>
      <c r="M34" s="118">
        <v>6650.6895097317065</v>
      </c>
      <c r="N34" s="118">
        <v>4635.0888027344854</v>
      </c>
      <c r="O34" s="118">
        <v>39522195.358506821</v>
      </c>
      <c r="P34" s="118">
        <v>39138.054125929157</v>
      </c>
      <c r="Q34" s="118">
        <v>14020.800462464013</v>
      </c>
      <c r="R34" s="118">
        <v>5998.7831800286322</v>
      </c>
      <c r="S34" s="118">
        <v>90723.732541669291</v>
      </c>
    </row>
    <row r="35" spans="1:19" x14ac:dyDescent="0.25">
      <c r="A35" s="122" t="s">
        <v>281</v>
      </c>
      <c r="B35" s="118">
        <v>135930.22190176742</v>
      </c>
      <c r="C35" s="118">
        <v>2515.7346837098116</v>
      </c>
      <c r="D35" s="118">
        <v>98.361818656496681</v>
      </c>
      <c r="E35" s="118">
        <v>1451.2045039462505</v>
      </c>
      <c r="F35" s="118">
        <v>7600.6590062999667</v>
      </c>
      <c r="G35" s="118">
        <v>60.85810866288071</v>
      </c>
      <c r="H35" s="118">
        <v>29385.679061460676</v>
      </c>
      <c r="I35" s="118">
        <v>11862.14675173334</v>
      </c>
      <c r="J35" s="118">
        <v>2353.8853043386821</v>
      </c>
      <c r="K35" s="118">
        <v>217.80461322655384</v>
      </c>
      <c r="L35" s="118">
        <v>101.98397096494675</v>
      </c>
      <c r="M35" s="118">
        <v>13.454757448591311</v>
      </c>
      <c r="N35" s="118">
        <v>9.3770721820976721</v>
      </c>
      <c r="O35" s="118">
        <v>79955.852939224365</v>
      </c>
      <c r="P35" s="118">
        <v>79.178711395814105</v>
      </c>
      <c r="Q35" s="118">
        <v>28.36494910512824</v>
      </c>
      <c r="R35" s="118">
        <v>12.135910503094662</v>
      </c>
      <c r="S35" s="118">
        <v>183.53973890870651</v>
      </c>
    </row>
    <row r="36" spans="1:19" x14ac:dyDescent="0.25">
      <c r="A36" s="121" t="s">
        <v>282</v>
      </c>
      <c r="B36" s="118">
        <v>4909587572.7330608</v>
      </c>
      <c r="C36" s="118">
        <v>91518605.553491235</v>
      </c>
      <c r="D36" s="118">
        <v>3575776.3264709711</v>
      </c>
      <c r="E36" s="118">
        <v>52397664.989607066</v>
      </c>
      <c r="F36" s="118">
        <v>274537646.11481029</v>
      </c>
      <c r="G36" s="118">
        <v>2219138.5324784438</v>
      </c>
      <c r="H36" s="118">
        <v>1064016179.2825501</v>
      </c>
      <c r="I36" s="118">
        <v>429582065.93615055</v>
      </c>
      <c r="J36" s="118">
        <v>85635855.62953648</v>
      </c>
      <c r="K36" s="118">
        <v>7731580.5970172789</v>
      </c>
      <c r="L36" s="118">
        <v>3692011.9663159382</v>
      </c>
      <c r="M36" s="118">
        <v>568165.91524909413</v>
      </c>
      <c r="N36" s="118">
        <v>341686.43777499092</v>
      </c>
      <c r="O36" s="118">
        <v>2882655578.4368014</v>
      </c>
      <c r="P36" s="118">
        <v>3329579.4411641825</v>
      </c>
      <c r="Q36" s="118">
        <v>1034326.1232203769</v>
      </c>
      <c r="R36" s="118">
        <v>440267.65788799687</v>
      </c>
      <c r="S36" s="118">
        <v>6311443.7925339593</v>
      </c>
    </row>
    <row r="38" spans="1:19" x14ac:dyDescent="0.25">
      <c r="A38" s="121" t="s">
        <v>283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x14ac:dyDescent="0.25">
      <c r="A39" s="122" t="s">
        <v>284</v>
      </c>
      <c r="B39" s="118">
        <v>91271640.190000027</v>
      </c>
      <c r="C39" s="118">
        <v>1523351.6586989639</v>
      </c>
      <c r="D39" s="118">
        <v>59521.424458931797</v>
      </c>
      <c r="E39" s="118">
        <v>0</v>
      </c>
      <c r="F39" s="118">
        <v>5373816.028895448</v>
      </c>
      <c r="G39" s="118">
        <v>36444.65151157658</v>
      </c>
      <c r="H39" s="118">
        <v>19351526.697377447</v>
      </c>
      <c r="I39" s="118">
        <v>7952462.9889898458</v>
      </c>
      <c r="J39" s="118">
        <v>1510248.879978701</v>
      </c>
      <c r="K39" s="118">
        <v>0</v>
      </c>
      <c r="L39" s="118">
        <v>68471.177702793764</v>
      </c>
      <c r="M39" s="118">
        <v>108456.2060485637</v>
      </c>
      <c r="N39" s="118">
        <v>48018.540474069101</v>
      </c>
      <c r="O39" s="118">
        <v>54555858.365421258</v>
      </c>
      <c r="P39" s="118">
        <v>634012.23116707441</v>
      </c>
      <c r="Q39" s="118">
        <v>16687.294957823753</v>
      </c>
      <c r="R39" s="118">
        <v>32764.04431752448</v>
      </c>
      <c r="S39" s="118">
        <v>0</v>
      </c>
    </row>
    <row r="40" spans="1:19" x14ac:dyDescent="0.25">
      <c r="A40" s="122" t="s">
        <v>285</v>
      </c>
      <c r="B40" s="118">
        <v>196192614.32084101</v>
      </c>
      <c r="C40" s="118">
        <v>3274514.8857627776</v>
      </c>
      <c r="D40" s="118">
        <v>127944.05631791985</v>
      </c>
      <c r="E40" s="118">
        <v>0</v>
      </c>
      <c r="F40" s="118">
        <v>11551266.235530525</v>
      </c>
      <c r="G40" s="118">
        <v>78339.464955200761</v>
      </c>
      <c r="H40" s="118">
        <v>41597002.157018334</v>
      </c>
      <c r="I40" s="118">
        <v>17094187.207020182</v>
      </c>
      <c r="J40" s="118">
        <v>3246349.8565527787</v>
      </c>
      <c r="K40" s="118">
        <v>0</v>
      </c>
      <c r="L40" s="118">
        <v>147181.96507889428</v>
      </c>
      <c r="M40" s="118">
        <v>233131.6338754569</v>
      </c>
      <c r="N40" s="118">
        <v>103218.07487919903</v>
      </c>
      <c r="O40" s="118">
        <v>117270342.21087901</v>
      </c>
      <c r="P40" s="118">
        <v>1362838.630763273</v>
      </c>
      <c r="Q40" s="118">
        <v>35870.112741516517</v>
      </c>
      <c r="R40" s="118">
        <v>70427.829465951683</v>
      </c>
      <c r="S40" s="118">
        <v>0</v>
      </c>
    </row>
    <row r="41" spans="1:19" x14ac:dyDescent="0.25">
      <c r="A41" s="122" t="s">
        <v>286</v>
      </c>
      <c r="B41" s="118">
        <v>1807479284.9806092</v>
      </c>
      <c r="C41" s="118">
        <v>30167383.440326314</v>
      </c>
      <c r="D41" s="118">
        <v>1178720.3724848211</v>
      </c>
      <c r="E41" s="118">
        <v>0</v>
      </c>
      <c r="F41" s="118">
        <v>106419268.16813655</v>
      </c>
      <c r="G41" s="118">
        <v>721724.21267311834</v>
      </c>
      <c r="H41" s="118">
        <v>383224006.5528174</v>
      </c>
      <c r="I41" s="118">
        <v>157484976.57379636</v>
      </c>
      <c r="J41" s="118">
        <v>29907905.238080148</v>
      </c>
      <c r="K41" s="118">
        <v>0</v>
      </c>
      <c r="L41" s="118">
        <v>1355954.9829322058</v>
      </c>
      <c r="M41" s="118">
        <v>2147790.3251468618</v>
      </c>
      <c r="N41" s="118">
        <v>950925.35886510892</v>
      </c>
      <c r="O41" s="118">
        <v>1080385798.5302081</v>
      </c>
      <c r="P41" s="118">
        <v>12555531.727854054</v>
      </c>
      <c r="Q41" s="118">
        <v>330463.43744716042</v>
      </c>
      <c r="R41" s="118">
        <v>648836.05984107743</v>
      </c>
      <c r="S41" s="118">
        <v>0</v>
      </c>
    </row>
    <row r="42" spans="1:19" x14ac:dyDescent="0.25">
      <c r="A42" s="122" t="s">
        <v>287</v>
      </c>
      <c r="B42" s="118">
        <v>1934495523.9763217</v>
      </c>
      <c r="C42" s="118">
        <v>32055010.305359025</v>
      </c>
      <c r="D42" s="118">
        <v>1264833.9275360254</v>
      </c>
      <c r="E42" s="118">
        <v>0</v>
      </c>
      <c r="F42" s="118">
        <v>113840319.06649759</v>
      </c>
      <c r="G42" s="118">
        <v>772052.99437799398</v>
      </c>
      <c r="H42" s="118">
        <v>410697548.04888374</v>
      </c>
      <c r="I42" s="118">
        <v>168657022.37137151</v>
      </c>
      <c r="J42" s="118">
        <v>31754336.633857932</v>
      </c>
      <c r="K42" s="118">
        <v>0</v>
      </c>
      <c r="L42" s="118">
        <v>1561880.7617824161</v>
      </c>
      <c r="M42" s="118">
        <v>2297564.5304791122</v>
      </c>
      <c r="N42" s="118">
        <v>1384652.2682845849</v>
      </c>
      <c r="O42" s="118">
        <v>1155725519.7928252</v>
      </c>
      <c r="P42" s="118">
        <v>13431080.316115158</v>
      </c>
      <c r="Q42" s="118">
        <v>353508.00476619235</v>
      </c>
      <c r="R42" s="118">
        <v>700194.95418520714</v>
      </c>
      <c r="S42" s="118">
        <v>0</v>
      </c>
    </row>
    <row r="43" spans="1:19" x14ac:dyDescent="0.25">
      <c r="A43" s="122" t="s">
        <v>518</v>
      </c>
      <c r="B43" s="118">
        <v>2109951830.9722929</v>
      </c>
      <c r="C43" s="118">
        <v>32379795.119186319</v>
      </c>
      <c r="D43" s="118">
        <v>1380138.8403075913</v>
      </c>
      <c r="E43" s="118">
        <v>0</v>
      </c>
      <c r="F43" s="118">
        <v>124590008.83016679</v>
      </c>
      <c r="G43" s="118">
        <v>844956.25254461402</v>
      </c>
      <c r="H43" s="118">
        <v>449169966.62724471</v>
      </c>
      <c r="I43" s="118">
        <v>183157930.17550835</v>
      </c>
      <c r="J43" s="118">
        <v>32540028.481537994</v>
      </c>
      <c r="K43" s="118">
        <v>0</v>
      </c>
      <c r="L43" s="118">
        <v>1383699.0227376763</v>
      </c>
      <c r="M43" s="118">
        <v>2514518.4719050303</v>
      </c>
      <c r="N43" s="118">
        <v>1432302.8140316987</v>
      </c>
      <c r="O43" s="118">
        <v>1264858126.6899576</v>
      </c>
      <c r="P43" s="118">
        <v>14699347.550194371</v>
      </c>
      <c r="Q43" s="118">
        <v>386888.98446979368</v>
      </c>
      <c r="R43" s="118">
        <v>614123.112500494</v>
      </c>
      <c r="S43" s="118">
        <v>0</v>
      </c>
    </row>
    <row r="44" spans="1:19" x14ac:dyDescent="0.25">
      <c r="A44" s="122" t="s">
        <v>519</v>
      </c>
      <c r="B44" s="118">
        <v>1767239767.9149146</v>
      </c>
      <c r="C44" s="118">
        <v>28734566.886082508</v>
      </c>
      <c r="D44" s="118">
        <v>1152721.0377658405</v>
      </c>
      <c r="E44" s="118">
        <v>0</v>
      </c>
      <c r="F44" s="118">
        <v>104173148.89952114</v>
      </c>
      <c r="G44" s="118">
        <v>706491.26953588345</v>
      </c>
      <c r="H44" s="118">
        <v>375062084.29741615</v>
      </c>
      <c r="I44" s="118">
        <v>153748087.79728556</v>
      </c>
      <c r="J44" s="118">
        <v>28623315.303987443</v>
      </c>
      <c r="K44" s="118">
        <v>0</v>
      </c>
      <c r="L44" s="118">
        <v>1234495.8893512276</v>
      </c>
      <c r="M44" s="118">
        <v>2102458.3724159328</v>
      </c>
      <c r="N44" s="118">
        <v>914833.38962169073</v>
      </c>
      <c r="O44" s="118">
        <v>1057582828.7166673</v>
      </c>
      <c r="P44" s="118">
        <v>12290530.640860217</v>
      </c>
      <c r="Q44" s="118">
        <v>323488.56995182851</v>
      </c>
      <c r="R44" s="118">
        <v>590716.84445198451</v>
      </c>
      <c r="S44" s="118">
        <v>0</v>
      </c>
    </row>
    <row r="45" spans="1:19" x14ac:dyDescent="0.25">
      <c r="A45" s="122" t="s">
        <v>520</v>
      </c>
      <c r="B45" s="118">
        <v>2555868103.1902461</v>
      </c>
      <c r="C45" s="118">
        <v>40506525.068227619</v>
      </c>
      <c r="D45" s="118">
        <v>1667455.6542286142</v>
      </c>
      <c r="E45" s="118">
        <v>0</v>
      </c>
      <c r="F45" s="118">
        <v>150830165.25872925</v>
      </c>
      <c r="G45" s="118">
        <v>1022914.2160301594</v>
      </c>
      <c r="H45" s="118">
        <v>542943391.88768423</v>
      </c>
      <c r="I45" s="118">
        <v>222039307.31895718</v>
      </c>
      <c r="J45" s="118">
        <v>40542271.728462704</v>
      </c>
      <c r="K45" s="118">
        <v>0</v>
      </c>
      <c r="L45" s="118">
        <v>1659392.4497137258</v>
      </c>
      <c r="M45" s="118">
        <v>3044106.3470872166</v>
      </c>
      <c r="N45" s="118">
        <v>1302477.9373089366</v>
      </c>
      <c r="O45" s="118">
        <v>1531252482.1918144</v>
      </c>
      <c r="P45" s="118">
        <v>17795207.184016906</v>
      </c>
      <c r="Q45" s="118">
        <v>468372.46431137278</v>
      </c>
      <c r="R45" s="118">
        <v>794033.4836736375</v>
      </c>
      <c r="S45" s="118">
        <v>0</v>
      </c>
    </row>
    <row r="46" spans="1:19" x14ac:dyDescent="0.25">
      <c r="A46" s="122" t="s">
        <v>291</v>
      </c>
      <c r="B46" s="118">
        <v>2196472114.7493272</v>
      </c>
      <c r="C46" s="118">
        <v>15935435.344021019</v>
      </c>
      <c r="D46" s="118">
        <v>925046.37003321876</v>
      </c>
      <c r="E46" s="118">
        <v>0</v>
      </c>
      <c r="F46" s="118">
        <v>108621851.29624197</v>
      </c>
      <c r="G46" s="118">
        <v>502023.11784914182</v>
      </c>
      <c r="H46" s="118">
        <v>324988247.74533856</v>
      </c>
      <c r="I46" s="118">
        <v>116843180.28782418</v>
      </c>
      <c r="J46" s="118">
        <v>17644583.081883769</v>
      </c>
      <c r="K46" s="118">
        <v>0</v>
      </c>
      <c r="L46" s="118">
        <v>178946.72786686523</v>
      </c>
      <c r="M46" s="118">
        <v>1440440.7223363952</v>
      </c>
      <c r="N46" s="118">
        <v>611752.60657415353</v>
      </c>
      <c r="O46" s="118">
        <v>1600052836.4156156</v>
      </c>
      <c r="P46" s="118">
        <v>8420514.3209921885</v>
      </c>
      <c r="Q46" s="118">
        <v>221629.17253554863</v>
      </c>
      <c r="R46" s="118">
        <v>85627.540214877037</v>
      </c>
      <c r="S46" s="118">
        <v>0</v>
      </c>
    </row>
    <row r="47" spans="1:19" x14ac:dyDescent="0.25">
      <c r="A47" s="122" t="s">
        <v>521</v>
      </c>
      <c r="B47" s="118">
        <v>1321225140.7260451</v>
      </c>
      <c r="C47" s="118">
        <v>58830.894029429932</v>
      </c>
      <c r="D47" s="118">
        <v>16523.943548784275</v>
      </c>
      <c r="E47" s="118">
        <v>0</v>
      </c>
      <c r="F47" s="118">
        <v>116039299.46717502</v>
      </c>
      <c r="G47" s="118">
        <v>2932974.03331926</v>
      </c>
      <c r="H47" s="118">
        <v>28756900.130669739</v>
      </c>
      <c r="I47" s="118">
        <v>813713.31579001667</v>
      </c>
      <c r="J47" s="118">
        <v>31681.432609382304</v>
      </c>
      <c r="K47" s="118">
        <v>0</v>
      </c>
      <c r="L47" s="118">
        <v>0</v>
      </c>
      <c r="M47" s="118">
        <v>0</v>
      </c>
      <c r="N47" s="118">
        <v>34016.513348657463</v>
      </c>
      <c r="O47" s="118">
        <v>1172541200.9955549</v>
      </c>
      <c r="P47" s="118">
        <v>0</v>
      </c>
      <c r="Q47" s="118">
        <v>0</v>
      </c>
      <c r="R47" s="118">
        <v>0</v>
      </c>
      <c r="S47" s="118">
        <v>0</v>
      </c>
    </row>
    <row r="48" spans="1:19" x14ac:dyDescent="0.25">
      <c r="A48" s="122" t="s">
        <v>293</v>
      </c>
      <c r="B48" s="118">
        <v>883842640.22358227</v>
      </c>
      <c r="C48" s="118">
        <v>4255532.4687272226</v>
      </c>
      <c r="D48" s="118">
        <v>445856.92248077091</v>
      </c>
      <c r="E48" s="118">
        <v>633320.90388744394</v>
      </c>
      <c r="F48" s="118">
        <v>91399873.079012722</v>
      </c>
      <c r="G48" s="118">
        <v>1102738.8746709507</v>
      </c>
      <c r="H48" s="118">
        <v>79610908.567144617</v>
      </c>
      <c r="I48" s="118">
        <v>9597310.7727604751</v>
      </c>
      <c r="J48" s="118">
        <v>2605090.4782182439</v>
      </c>
      <c r="K48" s="118">
        <v>208500.16771556568</v>
      </c>
      <c r="L48" s="118">
        <v>1023393.2350200665</v>
      </c>
      <c r="M48" s="118">
        <v>0</v>
      </c>
      <c r="N48" s="118">
        <v>876530.47469356679</v>
      </c>
      <c r="O48" s="118">
        <v>691653524.24631715</v>
      </c>
      <c r="P48" s="118">
        <v>0</v>
      </c>
      <c r="Q48" s="118">
        <v>0</v>
      </c>
      <c r="R48" s="118">
        <v>112622.09389048004</v>
      </c>
      <c r="S48" s="118">
        <v>317437.93904309539</v>
      </c>
    </row>
    <row r="49" spans="1:19" x14ac:dyDescent="0.25">
      <c r="A49" s="122" t="s">
        <v>294</v>
      </c>
      <c r="B49" s="118">
        <v>80781320.832400993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80781320.832400993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</row>
    <row r="50" spans="1:19" x14ac:dyDescent="0.25">
      <c r="A50" s="122" t="s">
        <v>522</v>
      </c>
      <c r="B50" s="118">
        <v>475029516.37386274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474812739.41266882</v>
      </c>
      <c r="Q50" s="118">
        <v>216776.96119394168</v>
      </c>
      <c r="R50" s="118">
        <v>0</v>
      </c>
      <c r="S50" s="118">
        <v>0</v>
      </c>
    </row>
    <row r="51" spans="1:19" x14ac:dyDescent="0.25">
      <c r="A51" s="121" t="s">
        <v>296</v>
      </c>
      <c r="B51" s="118">
        <v>15419849498.450447</v>
      </c>
      <c r="C51" s="118">
        <v>188890946.07042122</v>
      </c>
      <c r="D51" s="118">
        <v>8218762.5491625201</v>
      </c>
      <c r="E51" s="118">
        <v>633320.90388744394</v>
      </c>
      <c r="F51" s="118">
        <v>932839016.32990706</v>
      </c>
      <c r="G51" s="118">
        <v>8720659.0874678977</v>
      </c>
      <c r="H51" s="118">
        <v>2655401582.7115946</v>
      </c>
      <c r="I51" s="118">
        <v>1037388178.8093038</v>
      </c>
      <c r="J51" s="118">
        <v>188405811.11516911</v>
      </c>
      <c r="K51" s="118">
        <v>208500.16771556568</v>
      </c>
      <c r="L51" s="118">
        <v>8613416.2121858709</v>
      </c>
      <c r="M51" s="118">
        <v>94669787.441695556</v>
      </c>
      <c r="N51" s="118">
        <v>7658727.9780816659</v>
      </c>
      <c r="O51" s="118">
        <v>9725878518.1552601</v>
      </c>
      <c r="P51" s="118">
        <v>556001802.01463211</v>
      </c>
      <c r="Q51" s="118">
        <v>2353685.002375178</v>
      </c>
      <c r="R51" s="118">
        <v>3649345.9625412337</v>
      </c>
      <c r="S51" s="118">
        <v>317437.93904309539</v>
      </c>
    </row>
    <row r="53" spans="1:19" x14ac:dyDescent="0.25">
      <c r="A53" s="121" t="s">
        <v>297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1:19" x14ac:dyDescent="0.25">
      <c r="A54" s="122" t="s">
        <v>298</v>
      </c>
      <c r="B54" s="118">
        <v>325164591.09817284</v>
      </c>
      <c r="C54" s="118">
        <v>5305209.9108795729</v>
      </c>
      <c r="D54" s="118">
        <v>212137.99256727711</v>
      </c>
      <c r="E54" s="118">
        <v>2280215.7235956732</v>
      </c>
      <c r="F54" s="118">
        <v>20489824.136374712</v>
      </c>
      <c r="G54" s="118">
        <v>247787.00952096999</v>
      </c>
      <c r="H54" s="118">
        <v>60830416.200900801</v>
      </c>
      <c r="I54" s="118">
        <v>23895900.790929675</v>
      </c>
      <c r="J54" s="118">
        <v>5023707.4492963916</v>
      </c>
      <c r="K54" s="118">
        <v>271231.46222967864</v>
      </c>
      <c r="L54" s="118">
        <v>207242.24221662185</v>
      </c>
      <c r="M54" s="118">
        <v>436096.77629637939</v>
      </c>
      <c r="N54" s="118">
        <v>64784.259258505532</v>
      </c>
      <c r="O54" s="118">
        <v>199655885.34077501</v>
      </c>
      <c r="P54" s="118">
        <v>5998115.6580745308</v>
      </c>
      <c r="Q54" s="118">
        <v>71189.576634042474</v>
      </c>
      <c r="R54" s="118">
        <v>40270.480947097647</v>
      </c>
      <c r="S54" s="118">
        <v>134576.0876758736</v>
      </c>
    </row>
    <row r="55" spans="1:19" x14ac:dyDescent="0.25">
      <c r="A55" s="122" t="s">
        <v>299</v>
      </c>
      <c r="B55" s="118">
        <v>475305555.78606164</v>
      </c>
      <c r="C55" s="118">
        <v>7754828.8291052738</v>
      </c>
      <c r="D55" s="118">
        <v>310090.24112987332</v>
      </c>
      <c r="E55" s="118">
        <v>3333078.7898997916</v>
      </c>
      <c r="F55" s="118">
        <v>29950761.908629511</v>
      </c>
      <c r="G55" s="118">
        <v>362199.77667055588</v>
      </c>
      <c r="H55" s="118">
        <v>88918152.752792373</v>
      </c>
      <c r="I55" s="118">
        <v>34929554.808174931</v>
      </c>
      <c r="J55" s="118">
        <v>7343345.882865469</v>
      </c>
      <c r="K55" s="118">
        <v>396469.43249986623</v>
      </c>
      <c r="L55" s="118">
        <v>302933.93504639383</v>
      </c>
      <c r="M55" s="118">
        <v>637459.38613432623</v>
      </c>
      <c r="N55" s="118">
        <v>94697.636815429127</v>
      </c>
      <c r="O55" s="118">
        <v>291844666.19615436</v>
      </c>
      <c r="P55" s="118">
        <v>8767675.7389289271</v>
      </c>
      <c r="Q55" s="118">
        <v>104060.53492461017</v>
      </c>
      <c r="R55" s="118">
        <v>58864.906734427677</v>
      </c>
      <c r="S55" s="118">
        <v>196715.02955554842</v>
      </c>
    </row>
    <row r="56" spans="1:19" x14ac:dyDescent="0.25">
      <c r="A56" s="122" t="s">
        <v>300</v>
      </c>
      <c r="B56" s="118">
        <v>386920129.5389784</v>
      </c>
      <c r="C56" s="118">
        <v>6312779.9340527011</v>
      </c>
      <c r="D56" s="118">
        <v>252427.42233113627</v>
      </c>
      <c r="E56" s="118">
        <v>2713276.2524074554</v>
      </c>
      <c r="F56" s="118">
        <v>24381269.136046283</v>
      </c>
      <c r="G56" s="118">
        <v>294846.9312053225</v>
      </c>
      <c r="H56" s="118">
        <v>72383381.09593375</v>
      </c>
      <c r="I56" s="118">
        <v>28434230.794476688</v>
      </c>
      <c r="J56" s="118">
        <v>5977814.2831696998</v>
      </c>
      <c r="K56" s="118">
        <v>322743.97451003239</v>
      </c>
      <c r="L56" s="118">
        <v>246601.86686869015</v>
      </c>
      <c r="M56" s="118">
        <v>518920.6506349952</v>
      </c>
      <c r="N56" s="118">
        <v>77088.14142318393</v>
      </c>
      <c r="O56" s="118">
        <v>237574702.57869712</v>
      </c>
      <c r="P56" s="118">
        <v>7137282.935924856</v>
      </c>
      <c r="Q56" s="118">
        <v>84709.962176516725</v>
      </c>
      <c r="R56" s="118">
        <v>47918.68527881521</v>
      </c>
      <c r="S56" s="118">
        <v>160134.8938411226</v>
      </c>
    </row>
    <row r="57" spans="1:19" x14ac:dyDescent="0.25">
      <c r="A57" s="121" t="s">
        <v>301</v>
      </c>
      <c r="B57" s="118">
        <v>1187390276.4232128</v>
      </c>
      <c r="C57" s="118">
        <v>19372818.67403755</v>
      </c>
      <c r="D57" s="118">
        <v>774655.65602828667</v>
      </c>
      <c r="E57" s="118">
        <v>8326570.7659029197</v>
      </c>
      <c r="F57" s="118">
        <v>74821855.181050509</v>
      </c>
      <c r="G57" s="118">
        <v>904833.71739684837</v>
      </c>
      <c r="H57" s="118">
        <v>222131950.04962695</v>
      </c>
      <c r="I57" s="118">
        <v>87259686.393581301</v>
      </c>
      <c r="J57" s="118">
        <v>18344867.61533156</v>
      </c>
      <c r="K57" s="118">
        <v>990444.86923957733</v>
      </c>
      <c r="L57" s="118">
        <v>756778.04413170577</v>
      </c>
      <c r="M57" s="118">
        <v>1592476.8130657007</v>
      </c>
      <c r="N57" s="118">
        <v>236570.03749711858</v>
      </c>
      <c r="O57" s="118">
        <v>729075254.11562645</v>
      </c>
      <c r="P57" s="118">
        <v>21903074.332928315</v>
      </c>
      <c r="Q57" s="118">
        <v>259960.07373516937</v>
      </c>
      <c r="R57" s="118">
        <v>147054.07296034053</v>
      </c>
      <c r="S57" s="118">
        <v>491426.01107254461</v>
      </c>
    </row>
    <row r="59" spans="1:19" x14ac:dyDescent="0.25">
      <c r="A59" s="120" t="s">
        <v>302</v>
      </c>
      <c r="B59" s="118">
        <v>43122297366.667404</v>
      </c>
      <c r="C59" s="118">
        <v>730904533.01020396</v>
      </c>
      <c r="D59" s="118">
        <v>29312946.15604306</v>
      </c>
      <c r="E59" s="118">
        <v>287678249.79394507</v>
      </c>
      <c r="F59" s="118">
        <v>2497661821.8615556</v>
      </c>
      <c r="G59" s="118">
        <v>22884960.468933113</v>
      </c>
      <c r="H59" s="118">
        <v>8719924449.2569199</v>
      </c>
      <c r="I59" s="118">
        <v>3484757159.9174924</v>
      </c>
      <c r="J59" s="118">
        <v>696204508.60665262</v>
      </c>
      <c r="K59" s="118">
        <v>35941730.221518099</v>
      </c>
      <c r="L59" s="118">
        <v>29599300.026035033</v>
      </c>
      <c r="M59" s="118">
        <v>104324181.64228475</v>
      </c>
      <c r="N59" s="118">
        <v>10002806.486392554</v>
      </c>
      <c r="O59" s="118">
        <v>25804357830.488941</v>
      </c>
      <c r="P59" s="118">
        <v>634549761.96795452</v>
      </c>
      <c r="Q59" s="118">
        <v>8666687.6473783981</v>
      </c>
      <c r="R59" s="118">
        <v>6296810.5074027879</v>
      </c>
      <c r="S59" s="118">
        <v>19229628.607753068</v>
      </c>
    </row>
    <row r="61" spans="1:19" x14ac:dyDescent="0.25">
      <c r="A61" s="119" t="s">
        <v>302</v>
      </c>
      <c r="B61" s="118">
        <v>43122297366.667404</v>
      </c>
      <c r="C61" s="118">
        <v>730904533.01020396</v>
      </c>
      <c r="D61" s="118">
        <v>29312946.15604306</v>
      </c>
      <c r="E61" s="118">
        <v>287678249.79394507</v>
      </c>
      <c r="F61" s="118">
        <v>2497661821.8615556</v>
      </c>
      <c r="G61" s="118">
        <v>22884960.468933113</v>
      </c>
      <c r="H61" s="118">
        <v>8719924449.2569199</v>
      </c>
      <c r="I61" s="118">
        <v>3484757159.9174924</v>
      </c>
      <c r="J61" s="118">
        <v>696204508.60665262</v>
      </c>
      <c r="K61" s="118">
        <v>35941730.221518099</v>
      </c>
      <c r="L61" s="118">
        <v>29599300.026035033</v>
      </c>
      <c r="M61" s="118">
        <v>104324181.64228475</v>
      </c>
      <c r="N61" s="118">
        <v>10002806.486392554</v>
      </c>
      <c r="O61" s="118">
        <v>25804357830.488941</v>
      </c>
      <c r="P61" s="118">
        <v>634549761.96795452</v>
      </c>
      <c r="Q61" s="118">
        <v>8666687.6473783981</v>
      </c>
      <c r="R61" s="118">
        <v>6296810.5074027879</v>
      </c>
      <c r="S61" s="118">
        <v>19229628.607753068</v>
      </c>
    </row>
    <row r="63" spans="1:19" x14ac:dyDescent="0.25">
      <c r="A63" s="119" t="s">
        <v>303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</row>
    <row r="64" spans="1:19" x14ac:dyDescent="0.25">
      <c r="A64" s="120" t="s">
        <v>304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</row>
    <row r="65" spans="1:19" x14ac:dyDescent="0.25">
      <c r="A65" s="121" t="s">
        <v>304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</row>
    <row r="66" spans="1:19" x14ac:dyDescent="0.25">
      <c r="A66" s="122" t="s">
        <v>305</v>
      </c>
      <c r="B66" s="118">
        <v>90391476.921732724</v>
      </c>
      <c r="C66" s="118">
        <v>1818671.3924409142</v>
      </c>
      <c r="D66" s="118">
        <v>70555.69688688271</v>
      </c>
      <c r="E66" s="118">
        <v>961112.18949489878</v>
      </c>
      <c r="F66" s="118">
        <v>5057371.7254386963</v>
      </c>
      <c r="G66" s="118">
        <v>45156.858665119937</v>
      </c>
      <c r="H66" s="118">
        <v>20131696.821335517</v>
      </c>
      <c r="I66" s="118">
        <v>8142084.0530519672</v>
      </c>
      <c r="J66" s="118">
        <v>1702800.257868106</v>
      </c>
      <c r="K66" s="118">
        <v>114719.53939996104</v>
      </c>
      <c r="L66" s="118">
        <v>69713.689721618124</v>
      </c>
      <c r="M66" s="118">
        <v>27260.701265620246</v>
      </c>
      <c r="N66" s="118">
        <v>6904.2452702913961</v>
      </c>
      <c r="O66" s="118">
        <v>52005298.889892668</v>
      </c>
      <c r="P66" s="118">
        <v>157311.75376223851</v>
      </c>
      <c r="Q66" s="118">
        <v>21051.910586116137</v>
      </c>
      <c r="R66" s="118">
        <v>8501.8453354186968</v>
      </c>
      <c r="S66" s="118">
        <v>51265.35131667574</v>
      </c>
    </row>
    <row r="67" spans="1:19" x14ac:dyDescent="0.25">
      <c r="A67" s="122" t="s">
        <v>306</v>
      </c>
      <c r="B67" s="118">
        <v>65820146.274853244</v>
      </c>
      <c r="C67" s="118">
        <v>1218169.3118265148</v>
      </c>
      <c r="D67" s="118">
        <v>47628.770123761715</v>
      </c>
      <c r="E67" s="118">
        <v>702702.39677454752</v>
      </c>
      <c r="F67" s="118">
        <v>3680391.8994664699</v>
      </c>
      <c r="G67" s="118">
        <v>29468.719745756836</v>
      </c>
      <c r="H67" s="118">
        <v>14229136.59045594</v>
      </c>
      <c r="I67" s="118">
        <v>5743889.9415400131</v>
      </c>
      <c r="J67" s="118">
        <v>1139798.5884093156</v>
      </c>
      <c r="K67" s="118">
        <v>105465.37261058652</v>
      </c>
      <c r="L67" s="118">
        <v>49382.689093630484</v>
      </c>
      <c r="M67" s="118">
        <v>6515.0640598449318</v>
      </c>
      <c r="N67" s="118">
        <v>4540.5668733591692</v>
      </c>
      <c r="O67" s="118">
        <v>38716231.477894582</v>
      </c>
      <c r="P67" s="118">
        <v>38339.92391841385</v>
      </c>
      <c r="Q67" s="118">
        <v>13734.87862417764</v>
      </c>
      <c r="R67" s="118">
        <v>5876.4518538745378</v>
      </c>
      <c r="S67" s="118">
        <v>88873.63158245798</v>
      </c>
    </row>
    <row r="68" spans="1:19" x14ac:dyDescent="0.25">
      <c r="A68" s="122" t="s">
        <v>307</v>
      </c>
      <c r="B68" s="118">
        <v>44397630.670000002</v>
      </c>
      <c r="C68" s="118">
        <v>741010.06821677089</v>
      </c>
      <c r="D68" s="118">
        <v>28953.245658551125</v>
      </c>
      <c r="E68" s="118">
        <v>0</v>
      </c>
      <c r="F68" s="118">
        <v>2614006.9231008096</v>
      </c>
      <c r="G68" s="118">
        <v>17727.918270555117</v>
      </c>
      <c r="H68" s="118">
        <v>9413240.8864603806</v>
      </c>
      <c r="I68" s="118">
        <v>3868348.5249857362</v>
      </c>
      <c r="J68" s="118">
        <v>734636.43091648817</v>
      </c>
      <c r="K68" s="118">
        <v>0</v>
      </c>
      <c r="L68" s="118">
        <v>33306.710089358545</v>
      </c>
      <c r="M68" s="118">
        <v>52756.788088718029</v>
      </c>
      <c r="N68" s="118">
        <v>23357.851582837498</v>
      </c>
      <c r="O68" s="118">
        <v>26537825.391880933</v>
      </c>
      <c r="P68" s="118">
        <v>308405.11708808405</v>
      </c>
      <c r="Q68" s="118">
        <v>8117.2679364206797</v>
      </c>
      <c r="R68" s="118">
        <v>15937.545724354575</v>
      </c>
      <c r="S68" s="118">
        <v>0</v>
      </c>
    </row>
    <row r="69" spans="1:19" x14ac:dyDescent="0.25">
      <c r="A69" s="122" t="s">
        <v>308</v>
      </c>
      <c r="B69" s="118">
        <v>32706010.43293988</v>
      </c>
      <c r="C69" s="118">
        <v>533613.60813661572</v>
      </c>
      <c r="D69" s="118">
        <v>21337.462897470057</v>
      </c>
      <c r="E69" s="118">
        <v>229350.80044665007</v>
      </c>
      <c r="F69" s="118">
        <v>2060926.7439302686</v>
      </c>
      <c r="G69" s="118">
        <v>24923.145817230274</v>
      </c>
      <c r="H69" s="118">
        <v>6118502.0797853908</v>
      </c>
      <c r="I69" s="118">
        <v>2403519.9464159422</v>
      </c>
      <c r="J69" s="118">
        <v>505299.2630403564</v>
      </c>
      <c r="K69" s="118">
        <v>27281.257788450668</v>
      </c>
      <c r="L69" s="118">
        <v>20845.033935556265</v>
      </c>
      <c r="M69" s="118">
        <v>43863.895718628803</v>
      </c>
      <c r="N69" s="118">
        <v>6516.1912373147989</v>
      </c>
      <c r="O69" s="118">
        <v>20081975.859978348</v>
      </c>
      <c r="P69" s="118">
        <v>603308.1050689714</v>
      </c>
      <c r="Q69" s="118">
        <v>7160.456888144392</v>
      </c>
      <c r="R69" s="118">
        <v>4050.5233535641355</v>
      </c>
      <c r="S69" s="118">
        <v>13536.058500977681</v>
      </c>
    </row>
    <row r="70" spans="1:19" x14ac:dyDescent="0.25">
      <c r="A70" s="121" t="s">
        <v>309</v>
      </c>
      <c r="B70" s="118">
        <v>233315264.29952586</v>
      </c>
      <c r="C70" s="118">
        <v>4311464.3806208158</v>
      </c>
      <c r="D70" s="118">
        <v>168475.1755666656</v>
      </c>
      <c r="E70" s="118">
        <v>1893165.3867160962</v>
      </c>
      <c r="F70" s="118">
        <v>13412697.291936245</v>
      </c>
      <c r="G70" s="118">
        <v>117276.64249866217</v>
      </c>
      <c r="H70" s="118">
        <v>49892576.378037229</v>
      </c>
      <c r="I70" s="118">
        <v>20157842.465993661</v>
      </c>
      <c r="J70" s="118">
        <v>4082534.5402342658</v>
      </c>
      <c r="K70" s="118">
        <v>247466.16979899822</v>
      </c>
      <c r="L70" s="118">
        <v>173248.12284016344</v>
      </c>
      <c r="M70" s="118">
        <v>130396.44913281201</v>
      </c>
      <c r="N70" s="118">
        <v>41318.854963802863</v>
      </c>
      <c r="O70" s="118">
        <v>137341331.61964652</v>
      </c>
      <c r="P70" s="118">
        <v>1107364.8998377079</v>
      </c>
      <c r="Q70" s="118">
        <v>50064.514034858847</v>
      </c>
      <c r="R70" s="118">
        <v>34366.366267211946</v>
      </c>
      <c r="S70" s="118">
        <v>153675.0414001114</v>
      </c>
    </row>
    <row r="72" spans="1:19" x14ac:dyDescent="0.25">
      <c r="A72" s="120" t="s">
        <v>309</v>
      </c>
      <c r="B72" s="118">
        <v>233315264.29952586</v>
      </c>
      <c r="C72" s="118">
        <v>4311464.3806208158</v>
      </c>
      <c r="D72" s="118">
        <v>168475.1755666656</v>
      </c>
      <c r="E72" s="118">
        <v>1893165.3867160962</v>
      </c>
      <c r="F72" s="118">
        <v>13412697.291936245</v>
      </c>
      <c r="G72" s="118">
        <v>117276.64249866217</v>
      </c>
      <c r="H72" s="118">
        <v>49892576.378037229</v>
      </c>
      <c r="I72" s="118">
        <v>20157842.465993661</v>
      </c>
      <c r="J72" s="118">
        <v>4082534.5402342658</v>
      </c>
      <c r="K72" s="118">
        <v>247466.16979899822</v>
      </c>
      <c r="L72" s="118">
        <v>173248.12284016344</v>
      </c>
      <c r="M72" s="118">
        <v>130396.44913281201</v>
      </c>
      <c r="N72" s="118">
        <v>41318.854963802863</v>
      </c>
      <c r="O72" s="118">
        <v>137341331.61964652</v>
      </c>
      <c r="P72" s="118">
        <v>1107364.8998377079</v>
      </c>
      <c r="Q72" s="118">
        <v>50064.514034858847</v>
      </c>
      <c r="R72" s="118">
        <v>34366.366267211946</v>
      </c>
      <c r="S72" s="118">
        <v>153675.0414001114</v>
      </c>
    </row>
    <row r="74" spans="1:19" x14ac:dyDescent="0.25">
      <c r="A74" s="119" t="s">
        <v>310</v>
      </c>
      <c r="B74" s="118">
        <v>233315264.29952586</v>
      </c>
      <c r="C74" s="118">
        <v>4311464.3806208158</v>
      </c>
      <c r="D74" s="118">
        <v>168475.1755666656</v>
      </c>
      <c r="E74" s="118">
        <v>1893165.3867160962</v>
      </c>
      <c r="F74" s="118">
        <v>13412697.291936245</v>
      </c>
      <c r="G74" s="118">
        <v>117276.64249866217</v>
      </c>
      <c r="H74" s="118">
        <v>49892576.378037229</v>
      </c>
      <c r="I74" s="118">
        <v>20157842.465993661</v>
      </c>
      <c r="J74" s="118">
        <v>4082534.5402342658</v>
      </c>
      <c r="K74" s="118">
        <v>247466.16979899822</v>
      </c>
      <c r="L74" s="118">
        <v>173248.12284016344</v>
      </c>
      <c r="M74" s="118">
        <v>130396.44913281201</v>
      </c>
      <c r="N74" s="118">
        <v>41318.854963802863</v>
      </c>
      <c r="O74" s="118">
        <v>137341331.61964652</v>
      </c>
      <c r="P74" s="118">
        <v>1107364.8998377079</v>
      </c>
      <c r="Q74" s="118">
        <v>50064.514034858847</v>
      </c>
      <c r="R74" s="118">
        <v>34366.366267211946</v>
      </c>
      <c r="S74" s="118">
        <v>153675.0414001114</v>
      </c>
    </row>
    <row r="76" spans="1:19" x14ac:dyDescent="0.25">
      <c r="A76" s="119" t="s">
        <v>311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</row>
    <row r="77" spans="1:19" x14ac:dyDescent="0.25">
      <c r="A77" s="120" t="s">
        <v>311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</row>
    <row r="78" spans="1:19" x14ac:dyDescent="0.25">
      <c r="A78" s="121" t="s">
        <v>312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</row>
    <row r="79" spans="1:19" x14ac:dyDescent="0.25">
      <c r="A79" s="122" t="s">
        <v>313</v>
      </c>
      <c r="B79" s="118">
        <v>113172522.0602919</v>
      </c>
      <c r="C79" s="118">
        <v>1846461.7677028233</v>
      </c>
      <c r="D79" s="118">
        <v>73833.966861409324</v>
      </c>
      <c r="E79" s="118">
        <v>793621.97282711999</v>
      </c>
      <c r="F79" s="118">
        <v>7131419.4028748265</v>
      </c>
      <c r="G79" s="118">
        <v>86241.49605760476</v>
      </c>
      <c r="H79" s="118">
        <v>21171836.687945776</v>
      </c>
      <c r="I79" s="118">
        <v>8316893.7622594405</v>
      </c>
      <c r="J79" s="118">
        <v>1748485.7136805996</v>
      </c>
      <c r="K79" s="118">
        <v>94401.264722473716</v>
      </c>
      <c r="L79" s="118">
        <v>72130.016216937322</v>
      </c>
      <c r="M79" s="118">
        <v>151782.12322916582</v>
      </c>
      <c r="N79" s="118">
        <v>22547.959435962359</v>
      </c>
      <c r="O79" s="118">
        <v>69489608.360751614</v>
      </c>
      <c r="P79" s="118">
        <v>2087625.452516366</v>
      </c>
      <c r="Q79" s="118">
        <v>24777.310176576255</v>
      </c>
      <c r="R79" s="118">
        <v>14016.015329258224</v>
      </c>
      <c r="S79" s="118">
        <v>46838.787703939408</v>
      </c>
    </row>
    <row r="80" spans="1:19" x14ac:dyDescent="0.25">
      <c r="A80" s="122" t="s">
        <v>314</v>
      </c>
      <c r="B80" s="118">
        <v>19783648.292731989</v>
      </c>
      <c r="C80" s="118">
        <v>398045.8823485999</v>
      </c>
      <c r="D80" s="118">
        <v>15442.264467780706</v>
      </c>
      <c r="E80" s="118">
        <v>210355.07079155903</v>
      </c>
      <c r="F80" s="118">
        <v>1106888.2477528213</v>
      </c>
      <c r="G80" s="118">
        <v>9883.314669245643</v>
      </c>
      <c r="H80" s="118">
        <v>4406150.0377305467</v>
      </c>
      <c r="I80" s="118">
        <v>1782027.8278550131</v>
      </c>
      <c r="J80" s="118">
        <v>372685.59560770355</v>
      </c>
      <c r="K80" s="118">
        <v>25108.241363930734</v>
      </c>
      <c r="L80" s="118">
        <v>15257.977473200692</v>
      </c>
      <c r="M80" s="118">
        <v>5966.4488779096118</v>
      </c>
      <c r="N80" s="118">
        <v>1511.1066309102739</v>
      </c>
      <c r="O80" s="118">
        <v>11382207.456206258</v>
      </c>
      <c r="P80" s="118">
        <v>34430.241818481925</v>
      </c>
      <c r="Q80" s="118">
        <v>4607.5538215443012</v>
      </c>
      <c r="R80" s="118">
        <v>1860.7674493554825</v>
      </c>
      <c r="S80" s="118">
        <v>11220.257867128743</v>
      </c>
    </row>
    <row r="81" spans="1:19" x14ac:dyDescent="0.25">
      <c r="A81" s="122" t="s">
        <v>315</v>
      </c>
      <c r="B81" s="118">
        <v>110525321.4863594</v>
      </c>
      <c r="C81" s="118">
        <v>2223763.2039315482</v>
      </c>
      <c r="D81" s="118">
        <v>86271.309493803914</v>
      </c>
      <c r="E81" s="118">
        <v>1175190.8182710796</v>
      </c>
      <c r="F81" s="118">
        <v>6183853.3329213038</v>
      </c>
      <c r="G81" s="118">
        <v>55215.120841514887</v>
      </c>
      <c r="H81" s="118">
        <v>24615841.4379117</v>
      </c>
      <c r="I81" s="118">
        <v>9955656.088147901</v>
      </c>
      <c r="J81" s="118">
        <v>2082082.872601883</v>
      </c>
      <c r="K81" s="118">
        <v>140272.2292492963</v>
      </c>
      <c r="L81" s="118">
        <v>85241.753214783646</v>
      </c>
      <c r="M81" s="118">
        <v>33332.764038529283</v>
      </c>
      <c r="N81" s="118">
        <v>8442.1004513553107</v>
      </c>
      <c r="O81" s="118">
        <v>63588986.202499315</v>
      </c>
      <c r="P81" s="118">
        <v>192351.45558257937</v>
      </c>
      <c r="Q81" s="118">
        <v>25741.0240950843</v>
      </c>
      <c r="R81" s="118">
        <v>10395.55078559108</v>
      </c>
      <c r="S81" s="118">
        <v>62684.222322120782</v>
      </c>
    </row>
    <row r="82" spans="1:19" x14ac:dyDescent="0.25">
      <c r="A82" s="122" t="s">
        <v>316</v>
      </c>
      <c r="B82" s="118">
        <v>111626081.87751105</v>
      </c>
      <c r="C82" s="118">
        <v>2245910.4406124246</v>
      </c>
      <c r="D82" s="118">
        <v>87130.515683901147</v>
      </c>
      <c r="E82" s="118">
        <v>1186894.9552724594</v>
      </c>
      <c r="F82" s="118">
        <v>6245440.4943249561</v>
      </c>
      <c r="G82" s="118">
        <v>55765.027570557897</v>
      </c>
      <c r="H82" s="118">
        <v>24860999.225152947</v>
      </c>
      <c r="I82" s="118">
        <v>10054807.9543663</v>
      </c>
      <c r="J82" s="118">
        <v>2102819.0652356977</v>
      </c>
      <c r="K82" s="118">
        <v>141669.24951451426</v>
      </c>
      <c r="L82" s="118">
        <v>86090.705693268304</v>
      </c>
      <c r="M82" s="118">
        <v>33664.736711286867</v>
      </c>
      <c r="N82" s="118">
        <v>8526.1782868232895</v>
      </c>
      <c r="O82" s="118">
        <v>64222291.189844139</v>
      </c>
      <c r="P82" s="118">
        <v>194267.15110500139</v>
      </c>
      <c r="Q82" s="118">
        <v>25997.387970533844</v>
      </c>
      <c r="R82" s="118">
        <v>10499.083717186277</v>
      </c>
      <c r="S82" s="118">
        <v>63308.516449063012</v>
      </c>
    </row>
    <row r="83" spans="1:19" x14ac:dyDescent="0.25">
      <c r="A83" s="122" t="s">
        <v>317</v>
      </c>
      <c r="B83" s="118">
        <v>187232100.03512385</v>
      </c>
      <c r="C83" s="118">
        <v>3465206.4961873041</v>
      </c>
      <c r="D83" s="118">
        <v>135484.88049728138</v>
      </c>
      <c r="E83" s="118">
        <v>1998908.4329652949</v>
      </c>
      <c r="F83" s="118">
        <v>10469249.05654051</v>
      </c>
      <c r="G83" s="118">
        <v>83826.770306837585</v>
      </c>
      <c r="H83" s="118">
        <v>40476226.144996181</v>
      </c>
      <c r="I83" s="118">
        <v>16339079.096456464</v>
      </c>
      <c r="J83" s="118">
        <v>3242273.0030680378</v>
      </c>
      <c r="K83" s="118">
        <v>300006.97829520248</v>
      </c>
      <c r="L83" s="118">
        <v>140474.08138189616</v>
      </c>
      <c r="M83" s="118">
        <v>18532.762304938322</v>
      </c>
      <c r="N83" s="118">
        <v>12916.10425019295</v>
      </c>
      <c r="O83" s="118">
        <v>110132257.90750998</v>
      </c>
      <c r="P83" s="118">
        <v>109061.81278381708</v>
      </c>
      <c r="Q83" s="118">
        <v>39070.259093526241</v>
      </c>
      <c r="R83" s="118">
        <v>16716.164937734025</v>
      </c>
      <c r="S83" s="118">
        <v>252810.08354867285</v>
      </c>
    </row>
    <row r="84" spans="1:19" x14ac:dyDescent="0.25">
      <c r="A84" s="122" t="s">
        <v>318</v>
      </c>
      <c r="B84" s="118">
        <v>138967511.63671395</v>
      </c>
      <c r="C84" s="118">
        <v>1765156.2935058197</v>
      </c>
      <c r="D84" s="118">
        <v>74310.73496746672</v>
      </c>
      <c r="E84" s="118">
        <v>0</v>
      </c>
      <c r="F84" s="118">
        <v>8044348.4288207758</v>
      </c>
      <c r="G84" s="118">
        <v>72829.03937406055</v>
      </c>
      <c r="H84" s="118">
        <v>24625141.139110055</v>
      </c>
      <c r="I84" s="118">
        <v>9825913.0452418718</v>
      </c>
      <c r="J84" s="118">
        <v>1776296.8921971822</v>
      </c>
      <c r="K84" s="118">
        <v>0</v>
      </c>
      <c r="L84" s="118">
        <v>72562.335494858067</v>
      </c>
      <c r="M84" s="118">
        <v>905064.56940086151</v>
      </c>
      <c r="N84" s="118">
        <v>64839.341345051282</v>
      </c>
      <c r="O84" s="118">
        <v>86369233.257425532</v>
      </c>
      <c r="P84" s="118">
        <v>5315502.919412314</v>
      </c>
      <c r="Q84" s="118">
        <v>22501.760706834888</v>
      </c>
      <c r="R84" s="118">
        <v>33811.879711270354</v>
      </c>
      <c r="S84" s="118">
        <v>0</v>
      </c>
    </row>
    <row r="85" spans="1:19" x14ac:dyDescent="0.25">
      <c r="A85" s="122" t="s">
        <v>523</v>
      </c>
      <c r="B85" s="118">
        <v>66679398.067905322</v>
      </c>
      <c r="C85" s="118">
        <v>1087905.0584401821</v>
      </c>
      <c r="D85" s="118">
        <v>43501.765072105038</v>
      </c>
      <c r="E85" s="118">
        <v>467589.07973601623</v>
      </c>
      <c r="F85" s="118">
        <v>4201715.6152104214</v>
      </c>
      <c r="G85" s="118">
        <v>50812.078240450996</v>
      </c>
      <c r="H85" s="118">
        <v>12474099.725303743</v>
      </c>
      <c r="I85" s="118">
        <v>4900177.7089206791</v>
      </c>
      <c r="J85" s="118">
        <v>1030179.1706686785</v>
      </c>
      <c r="K85" s="118">
        <v>55619.68041314937</v>
      </c>
      <c r="L85" s="118">
        <v>42497.825235452088</v>
      </c>
      <c r="M85" s="118">
        <v>89427.54327766638</v>
      </c>
      <c r="N85" s="118">
        <v>13284.88872986806</v>
      </c>
      <c r="O85" s="118">
        <v>40942140.13363526</v>
      </c>
      <c r="P85" s="118">
        <v>1229994.7551833391</v>
      </c>
      <c r="Q85" s="118">
        <v>14598.385705637327</v>
      </c>
      <c r="R85" s="118">
        <v>8258.0068770366488</v>
      </c>
      <c r="S85" s="118">
        <v>27596.647255640655</v>
      </c>
    </row>
    <row r="86" spans="1:19" x14ac:dyDescent="0.25">
      <c r="A86" s="121" t="s">
        <v>320</v>
      </c>
      <c r="B86" s="118">
        <v>747986583.4566375</v>
      </c>
      <c r="C86" s="118">
        <v>13032449.142728703</v>
      </c>
      <c r="D86" s="118">
        <v>515975.43704374827</v>
      </c>
      <c r="E86" s="118">
        <v>5832560.3298635297</v>
      </c>
      <c r="F86" s="118">
        <v>43382914.578445613</v>
      </c>
      <c r="G86" s="118">
        <v>414572.8470602723</v>
      </c>
      <c r="H86" s="118">
        <v>152630294.39815092</v>
      </c>
      <c r="I86" s="118">
        <v>61174555.483247668</v>
      </c>
      <c r="J86" s="118">
        <v>12354822.313059783</v>
      </c>
      <c r="K86" s="118">
        <v>757077.64355856692</v>
      </c>
      <c r="L86" s="118">
        <v>514254.69471039629</v>
      </c>
      <c r="M86" s="118">
        <v>1237770.9478403579</v>
      </c>
      <c r="N86" s="118">
        <v>132067.67913016351</v>
      </c>
      <c r="O86" s="118">
        <v>446126724.5078721</v>
      </c>
      <c r="P86" s="118">
        <v>9163233.7884018999</v>
      </c>
      <c r="Q86" s="118">
        <v>157293.68156973715</v>
      </c>
      <c r="R86" s="118">
        <v>95557.468807432102</v>
      </c>
      <c r="S86" s="118">
        <v>464458.51514656545</v>
      </c>
    </row>
    <row r="88" spans="1:19" x14ac:dyDescent="0.25">
      <c r="A88" s="120" t="s">
        <v>321</v>
      </c>
      <c r="B88" s="118">
        <v>747986583.4566375</v>
      </c>
      <c r="C88" s="118">
        <v>13032449.142728703</v>
      </c>
      <c r="D88" s="118">
        <v>515975.43704374827</v>
      </c>
      <c r="E88" s="118">
        <v>5832560.3298635297</v>
      </c>
      <c r="F88" s="118">
        <v>43382914.578445613</v>
      </c>
      <c r="G88" s="118">
        <v>414572.8470602723</v>
      </c>
      <c r="H88" s="118">
        <v>152630294.39815092</v>
      </c>
      <c r="I88" s="118">
        <v>61174555.483247668</v>
      </c>
      <c r="J88" s="118">
        <v>12354822.313059783</v>
      </c>
      <c r="K88" s="118">
        <v>757077.64355856692</v>
      </c>
      <c r="L88" s="118">
        <v>514254.69471039629</v>
      </c>
      <c r="M88" s="118">
        <v>1237770.9478403579</v>
      </c>
      <c r="N88" s="118">
        <v>132067.67913016351</v>
      </c>
      <c r="O88" s="118">
        <v>446126724.5078721</v>
      </c>
      <c r="P88" s="118">
        <v>9163233.7884018999</v>
      </c>
      <c r="Q88" s="118">
        <v>157293.68156973715</v>
      </c>
      <c r="R88" s="118">
        <v>95557.468807432102</v>
      </c>
      <c r="S88" s="118">
        <v>464458.51514656545</v>
      </c>
    </row>
    <row r="90" spans="1:19" x14ac:dyDescent="0.25">
      <c r="A90" s="119" t="s">
        <v>321</v>
      </c>
      <c r="B90" s="118">
        <v>747986583.4566375</v>
      </c>
      <c r="C90" s="118">
        <v>13032449.142728703</v>
      </c>
      <c r="D90" s="118">
        <v>515975.43704374827</v>
      </c>
      <c r="E90" s="118">
        <v>5832560.3298635297</v>
      </c>
      <c r="F90" s="118">
        <v>43382914.578445613</v>
      </c>
      <c r="G90" s="118">
        <v>414572.8470602723</v>
      </c>
      <c r="H90" s="118">
        <v>152630294.39815092</v>
      </c>
      <c r="I90" s="118">
        <v>61174555.483247668</v>
      </c>
      <c r="J90" s="118">
        <v>12354822.313059783</v>
      </c>
      <c r="K90" s="118">
        <v>757077.64355856692</v>
      </c>
      <c r="L90" s="118">
        <v>514254.69471039629</v>
      </c>
      <c r="M90" s="118">
        <v>1237770.9478403579</v>
      </c>
      <c r="N90" s="118">
        <v>132067.67913016351</v>
      </c>
      <c r="O90" s="118">
        <v>446126724.5078721</v>
      </c>
      <c r="P90" s="118">
        <v>9163233.7884018999</v>
      </c>
      <c r="Q90" s="118">
        <v>157293.68156973715</v>
      </c>
      <c r="R90" s="118">
        <v>95557.468807432102</v>
      </c>
      <c r="S90" s="118">
        <v>464458.51514656545</v>
      </c>
    </row>
    <row r="92" spans="1:19" x14ac:dyDescent="0.25">
      <c r="A92" s="119" t="s">
        <v>322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</row>
    <row r="93" spans="1:19" x14ac:dyDescent="0.25">
      <c r="A93" s="120" t="s">
        <v>323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</row>
    <row r="94" spans="1:19" x14ac:dyDescent="0.25">
      <c r="A94" s="121" t="s">
        <v>324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</row>
    <row r="95" spans="1:19" x14ac:dyDescent="0.25">
      <c r="A95" s="122" t="s">
        <v>325</v>
      </c>
      <c r="B95" s="118">
        <v>-310111398.22631758</v>
      </c>
      <c r="C95" s="118">
        <v>-5059610.1432528561</v>
      </c>
      <c r="D95" s="118">
        <v>-202317.2611439123</v>
      </c>
      <c r="E95" s="118">
        <v>-2174655.2535555651</v>
      </c>
      <c r="F95" s="118">
        <v>-19541266.750118226</v>
      </c>
      <c r="G95" s="118">
        <v>-236315.93995321004</v>
      </c>
      <c r="H95" s="118">
        <v>-58014328.556010447</v>
      </c>
      <c r="I95" s="118">
        <v>-22789662.248049784</v>
      </c>
      <c r="J95" s="118">
        <v>-4791139.5767902434</v>
      </c>
      <c r="K95" s="118">
        <v>-258675.05348889439</v>
      </c>
      <c r="L95" s="118">
        <v>-197648.15501067319</v>
      </c>
      <c r="M95" s="118">
        <v>-415908.08089688036</v>
      </c>
      <c r="N95" s="118">
        <v>-61785.132119892456</v>
      </c>
      <c r="O95" s="118">
        <v>-190413001.48344779</v>
      </c>
      <c r="P95" s="118">
        <v>-5720438.4621542962</v>
      </c>
      <c r="Q95" s="118">
        <v>-67893.921274033084</v>
      </c>
      <c r="R95" s="118">
        <v>-38406.196417556086</v>
      </c>
      <c r="S95" s="118">
        <v>-128346.01263331466</v>
      </c>
    </row>
    <row r="96" spans="1:19" x14ac:dyDescent="0.25">
      <c r="A96" s="122" t="s">
        <v>326</v>
      </c>
      <c r="B96" s="118">
        <v>-6559123.3215612657</v>
      </c>
      <c r="C96" s="118">
        <v>-107015.11482141109</v>
      </c>
      <c r="D96" s="118">
        <v>-4279.1844269941357</v>
      </c>
      <c r="E96" s="118">
        <v>-45995.832696037694</v>
      </c>
      <c r="F96" s="118">
        <v>-413314.63211813249</v>
      </c>
      <c r="G96" s="118">
        <v>-4998.2857833318676</v>
      </c>
      <c r="H96" s="118">
        <v>-1227053.0447859969</v>
      </c>
      <c r="I96" s="118">
        <v>-482020.99631500081</v>
      </c>
      <c r="J96" s="118">
        <v>-101336.7309770593</v>
      </c>
      <c r="K96" s="118">
        <v>-5471.2003033403016</v>
      </c>
      <c r="L96" s="118">
        <v>-4180.4288085146654</v>
      </c>
      <c r="M96" s="118">
        <v>-8796.81433394345</v>
      </c>
      <c r="N96" s="118">
        <v>-1306.8087897806861</v>
      </c>
      <c r="O96" s="118">
        <v>-4027399.0762735228</v>
      </c>
      <c r="P96" s="118">
        <v>-120992.20325751981</v>
      </c>
      <c r="Q96" s="118">
        <v>-1436.0149448481716</v>
      </c>
      <c r="R96" s="118">
        <v>-812.32415208102566</v>
      </c>
      <c r="S96" s="118">
        <v>-2714.6287737485945</v>
      </c>
    </row>
    <row r="97" spans="1:19" x14ac:dyDescent="0.25">
      <c r="A97" s="121" t="s">
        <v>327</v>
      </c>
      <c r="B97" s="118">
        <v>-316670521.54787886</v>
      </c>
      <c r="C97" s="118">
        <v>-5166625.2580742668</v>
      </c>
      <c r="D97" s="118">
        <v>-206596.44557090645</v>
      </c>
      <c r="E97" s="118">
        <v>-2220651.086251603</v>
      </c>
      <c r="F97" s="118">
        <v>-19954581.382236358</v>
      </c>
      <c r="G97" s="118">
        <v>-241314.22573654191</v>
      </c>
      <c r="H97" s="118">
        <v>-59241381.600796446</v>
      </c>
      <c r="I97" s="118">
        <v>-23271683.244364787</v>
      </c>
      <c r="J97" s="118">
        <v>-4892476.3077673027</v>
      </c>
      <c r="K97" s="118">
        <v>-264146.2537922347</v>
      </c>
      <c r="L97" s="118">
        <v>-201828.58381918786</v>
      </c>
      <c r="M97" s="118">
        <v>-424704.89523082384</v>
      </c>
      <c r="N97" s="118">
        <v>-63091.94090967314</v>
      </c>
      <c r="O97" s="118">
        <v>-194440400.55972132</v>
      </c>
      <c r="P97" s="118">
        <v>-5841430.665411816</v>
      </c>
      <c r="Q97" s="118">
        <v>-69329.936218881252</v>
      </c>
      <c r="R97" s="118">
        <v>-39218.520569637112</v>
      </c>
      <c r="S97" s="118">
        <v>-131060.64140706326</v>
      </c>
    </row>
    <row r="99" spans="1:19" x14ac:dyDescent="0.25">
      <c r="A99" s="121" t="s">
        <v>328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</row>
    <row r="100" spans="1:19" x14ac:dyDescent="0.25">
      <c r="A100" s="122" t="s">
        <v>329</v>
      </c>
      <c r="B100" s="118">
        <v>-1241453524.7206621</v>
      </c>
      <c r="C100" s="118">
        <v>-24977974.554054096</v>
      </c>
      <c r="D100" s="118">
        <v>-969025.19543060649</v>
      </c>
      <c r="E100" s="118">
        <v>-13200095.36223831</v>
      </c>
      <c r="F100" s="118">
        <v>-69458893.340185672</v>
      </c>
      <c r="G100" s="118">
        <v>-620192.77994170564</v>
      </c>
      <c r="H100" s="118">
        <v>-276492506.02570695</v>
      </c>
      <c r="I100" s="118">
        <v>-111824911.93263158</v>
      </c>
      <c r="J100" s="118">
        <v>-23386578.624619853</v>
      </c>
      <c r="K100" s="118">
        <v>-1575579.7049950727</v>
      </c>
      <c r="L100" s="118">
        <v>-957460.91084586771</v>
      </c>
      <c r="M100" s="118">
        <v>-374403.59229736705</v>
      </c>
      <c r="N100" s="118">
        <v>-94824.20155343684</v>
      </c>
      <c r="O100" s="118">
        <v>-714250544.51661706</v>
      </c>
      <c r="P100" s="118">
        <v>-2160549.1782949874</v>
      </c>
      <c r="Q100" s="118">
        <v>-289130.89473986131</v>
      </c>
      <c r="R100" s="118">
        <v>-116765.94096835499</v>
      </c>
      <c r="S100" s="118">
        <v>-704087.96554167615</v>
      </c>
    </row>
    <row r="101" spans="1:19" x14ac:dyDescent="0.25">
      <c r="A101" s="122" t="s">
        <v>330</v>
      </c>
      <c r="B101" s="118">
        <v>-224057882.67416933</v>
      </c>
      <c r="C101" s="118">
        <v>-4508031.9002114106</v>
      </c>
      <c r="D101" s="118">
        <v>-174889.94088196591</v>
      </c>
      <c r="E101" s="118">
        <v>-2382356.9381106878</v>
      </c>
      <c r="F101" s="118">
        <v>-12535960.682212997</v>
      </c>
      <c r="G101" s="118">
        <v>-111932.56803939767</v>
      </c>
      <c r="H101" s="118">
        <v>-49901445.557000823</v>
      </c>
      <c r="I101" s="118">
        <v>-20182191.680102184</v>
      </c>
      <c r="J101" s="118">
        <v>-4220816.3135259887</v>
      </c>
      <c r="K101" s="118">
        <v>-284361.07003282389</v>
      </c>
      <c r="L101" s="118">
        <v>-172802.81553486027</v>
      </c>
      <c r="M101" s="118">
        <v>-67572.466053150492</v>
      </c>
      <c r="N101" s="118">
        <v>-17113.898670602503</v>
      </c>
      <c r="O101" s="118">
        <v>-128908139.94770737</v>
      </c>
      <c r="P101" s="118">
        <v>-389936.52574397833</v>
      </c>
      <c r="Q101" s="118">
        <v>-52182.425520663739</v>
      </c>
      <c r="R101" s="118">
        <v>-21073.949995601659</v>
      </c>
      <c r="S101" s="118">
        <v>-127073.99482483888</v>
      </c>
    </row>
    <row r="102" spans="1:19" x14ac:dyDescent="0.25">
      <c r="A102" s="122" t="s">
        <v>331</v>
      </c>
      <c r="B102" s="118">
        <v>138800427.54766202</v>
      </c>
      <c r="C102" s="118">
        <v>2792656.7353034224</v>
      </c>
      <c r="D102" s="118">
        <v>108341.64046575068</v>
      </c>
      <c r="E102" s="118">
        <v>1475833.6445666333</v>
      </c>
      <c r="F102" s="118">
        <v>7765835.692298281</v>
      </c>
      <c r="G102" s="118">
        <v>69340.511991579566</v>
      </c>
      <c r="H102" s="118">
        <v>30913181.432811074</v>
      </c>
      <c r="I102" s="118">
        <v>12502558.716582928</v>
      </c>
      <c r="J102" s="118">
        <v>2614731.077190056</v>
      </c>
      <c r="K102" s="118">
        <v>176157.3287553738</v>
      </c>
      <c r="L102" s="118">
        <v>107048.69827123256</v>
      </c>
      <c r="M102" s="118">
        <v>41860.108051929041</v>
      </c>
      <c r="N102" s="118">
        <v>10601.79817882767</v>
      </c>
      <c r="O102" s="118">
        <v>79856618.859222949</v>
      </c>
      <c r="P102" s="118">
        <v>241559.70699955989</v>
      </c>
      <c r="Q102" s="118">
        <v>32326.213593989145</v>
      </c>
      <c r="R102" s="118">
        <v>13054.989338452673</v>
      </c>
      <c r="S102" s="118">
        <v>78720.394039992534</v>
      </c>
    </row>
    <row r="103" spans="1:19" x14ac:dyDescent="0.25">
      <c r="A103" s="122" t="s">
        <v>332</v>
      </c>
      <c r="B103" s="118">
        <v>-67872769.588707268</v>
      </c>
      <c r="C103" s="118">
        <v>-1365596.277219777</v>
      </c>
      <c r="D103" s="118">
        <v>-52978.563035545361</v>
      </c>
      <c r="E103" s="118">
        <v>-721675.85272413283</v>
      </c>
      <c r="F103" s="118">
        <v>-3797457.8747325959</v>
      </c>
      <c r="G103" s="118">
        <v>-33907.190897891058</v>
      </c>
      <c r="H103" s="118">
        <v>-15116403.297263701</v>
      </c>
      <c r="I103" s="118">
        <v>-6113693.6105512045</v>
      </c>
      <c r="J103" s="118">
        <v>-1278591.4501424194</v>
      </c>
      <c r="K103" s="118">
        <v>-86140.122168355942</v>
      </c>
      <c r="L103" s="118">
        <v>-52346.320259276457</v>
      </c>
      <c r="M103" s="118">
        <v>-20469.399979271362</v>
      </c>
      <c r="N103" s="118">
        <v>-5184.2304647833726</v>
      </c>
      <c r="O103" s="118">
        <v>-39049518.706302799</v>
      </c>
      <c r="P103" s="118">
        <v>-118121.58380756323</v>
      </c>
      <c r="Q103" s="118">
        <v>-15807.369513950169</v>
      </c>
      <c r="R103" s="118">
        <v>-6383.8296394840854</v>
      </c>
      <c r="S103" s="118">
        <v>-38493.910004520418</v>
      </c>
    </row>
    <row r="104" spans="1:19" x14ac:dyDescent="0.25">
      <c r="A104" s="121" t="s">
        <v>333</v>
      </c>
      <c r="B104" s="118">
        <v>-1394583749.4358766</v>
      </c>
      <c r="C104" s="118">
        <v>-28058945.996181857</v>
      </c>
      <c r="D104" s="118">
        <v>-1088552.0588823669</v>
      </c>
      <c r="E104" s="118">
        <v>-14828294.508506497</v>
      </c>
      <c r="F104" s="118">
        <v>-78026476.204832986</v>
      </c>
      <c r="G104" s="118">
        <v>-696692.02688741486</v>
      </c>
      <c r="H104" s="118">
        <v>-310597173.44716036</v>
      </c>
      <c r="I104" s="118">
        <v>-125618238.50670205</v>
      </c>
      <c r="J104" s="118">
        <v>-26271255.311098207</v>
      </c>
      <c r="K104" s="118">
        <v>-1769923.5684408785</v>
      </c>
      <c r="L104" s="118">
        <v>-1075561.3483687718</v>
      </c>
      <c r="M104" s="118">
        <v>-420585.35027785983</v>
      </c>
      <c r="N104" s="118">
        <v>-106520.53250999504</v>
      </c>
      <c r="O104" s="118">
        <v>-802351584.31140435</v>
      </c>
      <c r="P104" s="118">
        <v>-2427047.580846969</v>
      </c>
      <c r="Q104" s="118">
        <v>-324794.47618048609</v>
      </c>
      <c r="R104" s="118">
        <v>-131168.73126498808</v>
      </c>
      <c r="S104" s="118">
        <v>-790935.47633104294</v>
      </c>
    </row>
    <row r="106" spans="1:19" x14ac:dyDescent="0.25">
      <c r="A106" s="121" t="s">
        <v>334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</row>
    <row r="107" spans="1:19" x14ac:dyDescent="0.25">
      <c r="A107" s="122" t="s">
        <v>335</v>
      </c>
      <c r="B107" s="118">
        <v>-1101108835.3221977</v>
      </c>
      <c r="C107" s="118">
        <v>-22154247.357838474</v>
      </c>
      <c r="D107" s="118">
        <v>-859478.17062144529</v>
      </c>
      <c r="E107" s="118">
        <v>-11707841.929665962</v>
      </c>
      <c r="F107" s="118">
        <v>-61606656.733919755</v>
      </c>
      <c r="G107" s="118">
        <v>-550080.80125311634</v>
      </c>
      <c r="H107" s="118">
        <v>-245235391.59775263</v>
      </c>
      <c r="I107" s="118">
        <v>-99183252.603719428</v>
      </c>
      <c r="J107" s="118">
        <v>-20742756.646746323</v>
      </c>
      <c r="K107" s="118">
        <v>-1397462.4900394722</v>
      </c>
      <c r="L107" s="118">
        <v>-849221.21321073489</v>
      </c>
      <c r="M107" s="118">
        <v>-332077.75824532984</v>
      </c>
      <c r="N107" s="118">
        <v>-84104.450189833486</v>
      </c>
      <c r="O107" s="118">
        <v>-633505459.15756261</v>
      </c>
      <c r="P107" s="118">
        <v>-1916301.9331746791</v>
      </c>
      <c r="Q107" s="118">
        <v>-256445.02707768168</v>
      </c>
      <c r="R107" s="118">
        <v>-103565.70480066554</v>
      </c>
      <c r="S107" s="118">
        <v>-624491.74637964368</v>
      </c>
    </row>
    <row r="108" spans="1:19" x14ac:dyDescent="0.25">
      <c r="A108" s="122" t="s">
        <v>336</v>
      </c>
      <c r="B108" s="118">
        <v>-504558374.89563406</v>
      </c>
      <c r="C108" s="118">
        <v>-10151685.90545005</v>
      </c>
      <c r="D108" s="118">
        <v>-393836.5537682164</v>
      </c>
      <c r="E108" s="118">
        <v>-5364855.4148951843</v>
      </c>
      <c r="F108" s="118">
        <v>-28229865.756480031</v>
      </c>
      <c r="G108" s="118">
        <v>-252062.16337401996</v>
      </c>
      <c r="H108" s="118">
        <v>-112373606.20691957</v>
      </c>
      <c r="I108" s="118">
        <v>-45448496.229668729</v>
      </c>
      <c r="J108" s="118">
        <v>-9504902.0122297704</v>
      </c>
      <c r="K108" s="118">
        <v>-640355.77622588153</v>
      </c>
      <c r="L108" s="118">
        <v>-389136.53357356653</v>
      </c>
      <c r="M108" s="118">
        <v>-152167.16882506982</v>
      </c>
      <c r="N108" s="118">
        <v>-38538.973939715972</v>
      </c>
      <c r="O108" s="118">
        <v>-290289637.77819616</v>
      </c>
      <c r="P108" s="118">
        <v>-878102.28943359223</v>
      </c>
      <c r="Q108" s="118">
        <v>-117510.16971407773</v>
      </c>
      <c r="R108" s="118">
        <v>-47456.656447456742</v>
      </c>
      <c r="S108" s="118">
        <v>-286159.30649294041</v>
      </c>
    </row>
    <row r="109" spans="1:19" x14ac:dyDescent="0.25">
      <c r="A109" s="122" t="s">
        <v>337</v>
      </c>
      <c r="B109" s="118">
        <v>-229685687.49909201</v>
      </c>
      <c r="C109" s="118">
        <v>-4621263.0143151227</v>
      </c>
      <c r="D109" s="118">
        <v>-179282.76313565686</v>
      </c>
      <c r="E109" s="118">
        <v>-2442196.1176609332</v>
      </c>
      <c r="F109" s="118">
        <v>-12850834.40667372</v>
      </c>
      <c r="G109" s="118">
        <v>-114744.04978223897</v>
      </c>
      <c r="H109" s="118">
        <v>-51154852.010389045</v>
      </c>
      <c r="I109" s="118">
        <v>-20689120.668090377</v>
      </c>
      <c r="J109" s="118">
        <v>-4326833.2504481208</v>
      </c>
      <c r="K109" s="118">
        <v>-291503.54849798972</v>
      </c>
      <c r="L109" s="118">
        <v>-177143.21412927861</v>
      </c>
      <c r="M109" s="118">
        <v>-69269.726805359169</v>
      </c>
      <c r="N109" s="118">
        <v>-17543.759384995294</v>
      </c>
      <c r="O109" s="118">
        <v>-132146007.96337773</v>
      </c>
      <c r="P109" s="118">
        <v>-399730.81030475331</v>
      </c>
      <c r="Q109" s="118">
        <v>-53493.124803439816</v>
      </c>
      <c r="R109" s="118">
        <v>-21603.277846288784</v>
      </c>
      <c r="S109" s="118">
        <v>-130265.79344697177</v>
      </c>
    </row>
    <row r="110" spans="1:19" x14ac:dyDescent="0.25">
      <c r="A110" s="122" t="s">
        <v>338</v>
      </c>
      <c r="B110" s="118">
        <v>-657104265.089396</v>
      </c>
      <c r="C110" s="118">
        <v>-13220900.570125207</v>
      </c>
      <c r="D110" s="118">
        <v>-512907.31083937379</v>
      </c>
      <c r="E110" s="118">
        <v>-6986841.4639728367</v>
      </c>
      <c r="F110" s="118">
        <v>-36764755.307690822</v>
      </c>
      <c r="G110" s="118">
        <v>-328269.4943969344</v>
      </c>
      <c r="H110" s="118">
        <v>-146348132.53732401</v>
      </c>
      <c r="I110" s="118">
        <v>-59189188.407767475</v>
      </c>
      <c r="J110" s="118">
        <v>-12378570.968690919</v>
      </c>
      <c r="K110" s="118">
        <v>-833958.03670822922</v>
      </c>
      <c r="L110" s="118">
        <v>-506786.30786018516</v>
      </c>
      <c r="M110" s="118">
        <v>-198172.70035843534</v>
      </c>
      <c r="N110" s="118">
        <v>-50190.67249293928</v>
      </c>
      <c r="O110" s="118">
        <v>-378054489.99784136</v>
      </c>
      <c r="P110" s="118">
        <v>-1143583.7522089053</v>
      </c>
      <c r="Q110" s="118">
        <v>-153037.66135379515</v>
      </c>
      <c r="R110" s="118">
        <v>-61804.486676009095</v>
      </c>
      <c r="S110" s="118">
        <v>-372675.41308858362</v>
      </c>
    </row>
    <row r="111" spans="1:19" x14ac:dyDescent="0.25">
      <c r="A111" s="121" t="s">
        <v>339</v>
      </c>
      <c r="B111" s="118">
        <v>-2492457162.8063197</v>
      </c>
      <c r="C111" s="118">
        <v>-50148096.847728856</v>
      </c>
      <c r="D111" s="118">
        <v>-1945504.7983646924</v>
      </c>
      <c r="E111" s="118">
        <v>-26501734.926194914</v>
      </c>
      <c r="F111" s="118">
        <v>-139452112.20476431</v>
      </c>
      <c r="G111" s="118">
        <v>-1245156.5088063097</v>
      </c>
      <c r="H111" s="118">
        <v>-555111982.35238528</v>
      </c>
      <c r="I111" s="118">
        <v>-224510057.909246</v>
      </c>
      <c r="J111" s="118">
        <v>-46953062.878115132</v>
      </c>
      <c r="K111" s="118">
        <v>-3163279.8514715726</v>
      </c>
      <c r="L111" s="118">
        <v>-1922287.2687737653</v>
      </c>
      <c r="M111" s="118">
        <v>-751687.35423419415</v>
      </c>
      <c r="N111" s="118">
        <v>-190377.85600748402</v>
      </c>
      <c r="O111" s="118">
        <v>-1433995594.8969779</v>
      </c>
      <c r="P111" s="118">
        <v>-4337718.7851219298</v>
      </c>
      <c r="Q111" s="118">
        <v>-580485.98294899438</v>
      </c>
      <c r="R111" s="118">
        <v>-234430.12577042019</v>
      </c>
      <c r="S111" s="118">
        <v>-1413592.2594081396</v>
      </c>
    </row>
    <row r="113" spans="1:19" x14ac:dyDescent="0.25">
      <c r="A113" s="121" t="s">
        <v>340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</row>
    <row r="114" spans="1:19" x14ac:dyDescent="0.25">
      <c r="A114" s="122" t="s">
        <v>341</v>
      </c>
      <c r="B114" s="118">
        <v>-1545465971.0070868</v>
      </c>
      <c r="C114" s="118">
        <v>-31094687.742464971</v>
      </c>
      <c r="D114" s="118">
        <v>-1206324.2278227578</v>
      </c>
      <c r="E114" s="118">
        <v>-16432591.144302413</v>
      </c>
      <c r="F114" s="118">
        <v>-86468284.074687019</v>
      </c>
      <c r="G114" s="118">
        <v>-772068.23918749602</v>
      </c>
      <c r="H114" s="118">
        <v>-344201172.89316189</v>
      </c>
      <c r="I114" s="118">
        <v>-139209074.41269922</v>
      </c>
      <c r="J114" s="118">
        <v>-29113583.974691451</v>
      </c>
      <c r="K114" s="118">
        <v>-1961414.3986801002</v>
      </c>
      <c r="L114" s="118">
        <v>-1191928.0317921597</v>
      </c>
      <c r="M114" s="118">
        <v>-466089.1445361097</v>
      </c>
      <c r="N114" s="118">
        <v>-118045.15739864559</v>
      </c>
      <c r="O114" s="118">
        <v>-889159271.24383438</v>
      </c>
      <c r="P114" s="118">
        <v>-2689633.6973174578</v>
      </c>
      <c r="Q114" s="118">
        <v>-359934.50426412921</v>
      </c>
      <c r="R114" s="118">
        <v>-145360.08376134696</v>
      </c>
      <c r="S114" s="118">
        <v>-876508.0364849841</v>
      </c>
    </row>
    <row r="115" spans="1:19" x14ac:dyDescent="0.25">
      <c r="A115" s="122" t="s">
        <v>342</v>
      </c>
      <c r="B115" s="118">
        <v>-153794835.34482563</v>
      </c>
      <c r="C115" s="118">
        <v>-3094343.3703266177</v>
      </c>
      <c r="D115" s="118">
        <v>-120045.62990770905</v>
      </c>
      <c r="E115" s="118">
        <v>-1635265.8012133224</v>
      </c>
      <c r="F115" s="118">
        <v>-8604767.5984417498</v>
      </c>
      <c r="G115" s="118">
        <v>-76831.266393678437</v>
      </c>
      <c r="H115" s="118">
        <v>-34252687.34717223</v>
      </c>
      <c r="I115" s="118">
        <v>-13853191.904222444</v>
      </c>
      <c r="J115" s="118">
        <v>-2897196.6628082385</v>
      </c>
      <c r="K115" s="118">
        <v>-195187.348118319</v>
      </c>
      <c r="L115" s="118">
        <v>-118613.01305321118</v>
      </c>
      <c r="M115" s="118">
        <v>-46382.194486773937</v>
      </c>
      <c r="N115" s="118">
        <v>-11747.094977153316</v>
      </c>
      <c r="O115" s="118">
        <v>-88483412.952250391</v>
      </c>
      <c r="P115" s="118">
        <v>-267655.04991823348</v>
      </c>
      <c r="Q115" s="118">
        <v>-35818.367312320042</v>
      </c>
      <c r="R115" s="118">
        <v>-14465.300800650177</v>
      </c>
      <c r="S115" s="118">
        <v>-87224.443422576267</v>
      </c>
    </row>
    <row r="116" spans="1:19" x14ac:dyDescent="0.25">
      <c r="A116" s="121" t="s">
        <v>343</v>
      </c>
      <c r="B116" s="118">
        <v>-1699260806.3519125</v>
      </c>
      <c r="C116" s="118">
        <v>-34189031.11279159</v>
      </c>
      <c r="D116" s="118">
        <v>-1326369.8577304669</v>
      </c>
      <c r="E116" s="118">
        <v>-18067856.945515737</v>
      </c>
      <c r="F116" s="118">
        <v>-95073051.673128769</v>
      </c>
      <c r="G116" s="118">
        <v>-848899.50558117451</v>
      </c>
      <c r="H116" s="118">
        <v>-378453860.24033415</v>
      </c>
      <c r="I116" s="118">
        <v>-153062266.31692165</v>
      </c>
      <c r="J116" s="118">
        <v>-32010780.63749969</v>
      </c>
      <c r="K116" s="118">
        <v>-2156601.7467984194</v>
      </c>
      <c r="L116" s="118">
        <v>-1310541.0448453708</v>
      </c>
      <c r="M116" s="118">
        <v>-512471.33902288362</v>
      </c>
      <c r="N116" s="118">
        <v>-129792.25237579891</v>
      </c>
      <c r="O116" s="118">
        <v>-977642684.19608474</v>
      </c>
      <c r="P116" s="118">
        <v>-2957288.7472356912</v>
      </c>
      <c r="Q116" s="118">
        <v>-395752.87157644925</v>
      </c>
      <c r="R116" s="118">
        <v>-159825.38456199714</v>
      </c>
      <c r="S116" s="118">
        <v>-963732.4799075604</v>
      </c>
    </row>
    <row r="118" spans="1:19" x14ac:dyDescent="0.25">
      <c r="A118" s="121" t="s">
        <v>344</v>
      </c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</row>
    <row r="119" spans="1:19" x14ac:dyDescent="0.25">
      <c r="A119" s="122" t="s">
        <v>345</v>
      </c>
      <c r="B119" s="118">
        <v>-1539396852.5699332</v>
      </c>
      <c r="C119" s="118">
        <v>-28490456.35195528</v>
      </c>
      <c r="D119" s="118">
        <v>-1113938.2540130813</v>
      </c>
      <c r="E119" s="118">
        <v>-16434753.17376144</v>
      </c>
      <c r="F119" s="118">
        <v>-86076741.346093178</v>
      </c>
      <c r="G119" s="118">
        <v>-689212.30038674292</v>
      </c>
      <c r="H119" s="118">
        <v>-332790024.35921556</v>
      </c>
      <c r="I119" s="118">
        <v>-134337685.31281659</v>
      </c>
      <c r="J119" s="118">
        <v>-26657527.502811145</v>
      </c>
      <c r="K119" s="118">
        <v>-2466616.5580048179</v>
      </c>
      <c r="L119" s="118">
        <v>-1154958.7848791792</v>
      </c>
      <c r="M119" s="118">
        <v>-152373.85019073539</v>
      </c>
      <c r="N119" s="118">
        <v>-106194.45184069507</v>
      </c>
      <c r="O119" s="118">
        <v>-905492440.43856037</v>
      </c>
      <c r="P119" s="118">
        <v>-896691.38627128594</v>
      </c>
      <c r="Q119" s="118">
        <v>-321230.35455129354</v>
      </c>
      <c r="R119" s="118">
        <v>-137438.03379527482</v>
      </c>
      <c r="S119" s="118">
        <v>-2078570.1107863521</v>
      </c>
    </row>
    <row r="120" spans="1:19" x14ac:dyDescent="0.25">
      <c r="A120" s="122" t="s">
        <v>346</v>
      </c>
      <c r="B120" s="118">
        <v>-79937544.856242746</v>
      </c>
      <c r="C120" s="118">
        <v>-1608338.8717930936</v>
      </c>
      <c r="D120" s="118">
        <v>-62395.807401644772</v>
      </c>
      <c r="E120" s="118">
        <v>-849957.88735871692</v>
      </c>
      <c r="F120" s="118">
        <v>-4472477.8588029742</v>
      </c>
      <c r="G120" s="118">
        <v>-39934.389148609618</v>
      </c>
      <c r="H120" s="118">
        <v>-17803430.948265329</v>
      </c>
      <c r="I120" s="118">
        <v>-7200437.8220050447</v>
      </c>
      <c r="J120" s="118">
        <v>-1505868.4361625565</v>
      </c>
      <c r="K120" s="118">
        <v>-101452.02444929924</v>
      </c>
      <c r="L120" s="118">
        <v>-61651.17983459113</v>
      </c>
      <c r="M120" s="118">
        <v>-24107.953586376469</v>
      </c>
      <c r="N120" s="118">
        <v>-6105.7572548604494</v>
      </c>
      <c r="O120" s="118">
        <v>-45990795.308861718</v>
      </c>
      <c r="P120" s="118">
        <v>-139118.37488474243</v>
      </c>
      <c r="Q120" s="118">
        <v>-18617.220385107652</v>
      </c>
      <c r="R120" s="118">
        <v>-7518.5920841776942</v>
      </c>
      <c r="S120" s="118">
        <v>-45336.423963911657</v>
      </c>
    </row>
    <row r="121" spans="1:19" x14ac:dyDescent="0.25">
      <c r="A121" s="122" t="s">
        <v>347</v>
      </c>
      <c r="B121" s="118">
        <v>-31531214.661618575</v>
      </c>
      <c r="C121" s="118">
        <v>-583565.37077573757</v>
      </c>
      <c r="D121" s="118">
        <v>-22816.615578002446</v>
      </c>
      <c r="E121" s="118">
        <v>-336630.36881455989</v>
      </c>
      <c r="F121" s="118">
        <v>-1763095.8542140999</v>
      </c>
      <c r="G121" s="118">
        <v>-14117.023141006512</v>
      </c>
      <c r="H121" s="118">
        <v>-6816483.7922058851</v>
      </c>
      <c r="I121" s="118">
        <v>-2751616.8983143712</v>
      </c>
      <c r="J121" s="118">
        <v>-546021.78810220363</v>
      </c>
      <c r="K121" s="118">
        <v>-50523.304662154624</v>
      </c>
      <c r="L121" s="118">
        <v>-23656.832421445499</v>
      </c>
      <c r="M121" s="118">
        <v>-3121.0487218812368</v>
      </c>
      <c r="N121" s="118">
        <v>-2175.1636371555824</v>
      </c>
      <c r="O121" s="118">
        <v>-18547053.975247793</v>
      </c>
      <c r="P121" s="118">
        <v>-18366.783418156825</v>
      </c>
      <c r="Q121" s="118">
        <v>-6579.708960866893</v>
      </c>
      <c r="R121" s="118">
        <v>-2815.1208306259214</v>
      </c>
      <c r="S121" s="118">
        <v>-42575.012572627937</v>
      </c>
    </row>
    <row r="122" spans="1:19" x14ac:dyDescent="0.25">
      <c r="A122" s="121" t="s">
        <v>348</v>
      </c>
      <c r="B122" s="118">
        <v>-1650865612.0877943</v>
      </c>
      <c r="C122" s="118">
        <v>-30682360.594524112</v>
      </c>
      <c r="D122" s="118">
        <v>-1199150.6769927286</v>
      </c>
      <c r="E122" s="118">
        <v>-17621341.429934718</v>
      </c>
      <c r="F122" s="118">
        <v>-92312315.059110254</v>
      </c>
      <c r="G122" s="118">
        <v>-743263.71267635899</v>
      </c>
      <c r="H122" s="118">
        <v>-357409939.09968674</v>
      </c>
      <c r="I122" s="118">
        <v>-144289740.03313598</v>
      </c>
      <c r="J122" s="118">
        <v>-28709417.727075905</v>
      </c>
      <c r="K122" s="118">
        <v>-2618591.8871162715</v>
      </c>
      <c r="L122" s="118">
        <v>-1240266.797135216</v>
      </c>
      <c r="M122" s="118">
        <v>-179602.8524989931</v>
      </c>
      <c r="N122" s="118">
        <v>-114475.3727327111</v>
      </c>
      <c r="O122" s="118">
        <v>-970030289.72266984</v>
      </c>
      <c r="P122" s="118">
        <v>-1054176.5445741853</v>
      </c>
      <c r="Q122" s="118">
        <v>-346427.28389726812</v>
      </c>
      <c r="R122" s="118">
        <v>-147771.74671007844</v>
      </c>
      <c r="S122" s="118">
        <v>-2166481.5473228917</v>
      </c>
    </row>
    <row r="124" spans="1:19" x14ac:dyDescent="0.25">
      <c r="A124" s="121" t="s">
        <v>349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</row>
    <row r="125" spans="1:19" x14ac:dyDescent="0.25">
      <c r="A125" s="122" t="s">
        <v>524</v>
      </c>
      <c r="B125" s="118">
        <v>14633.670000000002</v>
      </c>
      <c r="C125" s="118">
        <v>244.24043899011326</v>
      </c>
      <c r="D125" s="118">
        <v>9.5431273246404054</v>
      </c>
      <c r="E125" s="118">
        <v>0</v>
      </c>
      <c r="F125" s="118">
        <v>861.58910088461778</v>
      </c>
      <c r="G125" s="118">
        <v>5.8432060865259308</v>
      </c>
      <c r="H125" s="118">
        <v>3102.6489180659855</v>
      </c>
      <c r="I125" s="118">
        <v>1275.026052187033</v>
      </c>
      <c r="J125" s="118">
        <v>242.13965785507284</v>
      </c>
      <c r="K125" s="118">
        <v>0</v>
      </c>
      <c r="L125" s="118">
        <v>10.97804988415035</v>
      </c>
      <c r="M125" s="118">
        <v>17.388887999194452</v>
      </c>
      <c r="N125" s="118">
        <v>7.6988588538168878</v>
      </c>
      <c r="O125" s="118">
        <v>8746.9933291916896</v>
      </c>
      <c r="P125" s="118">
        <v>101.65179181122242</v>
      </c>
      <c r="Q125" s="118">
        <v>2.675490076623074</v>
      </c>
      <c r="R125" s="118">
        <v>5.2530907893179215</v>
      </c>
      <c r="S125" s="118">
        <v>0</v>
      </c>
    </row>
    <row r="126" spans="1:19" x14ac:dyDescent="0.25">
      <c r="A126" s="122" t="s">
        <v>351</v>
      </c>
      <c r="B126" s="118">
        <v>-56013697.672311589</v>
      </c>
      <c r="C126" s="118">
        <v>-934885.78797696438</v>
      </c>
      <c r="D126" s="118">
        <v>-36528.488671043102</v>
      </c>
      <c r="E126" s="118">
        <v>0</v>
      </c>
      <c r="F126" s="118">
        <v>-3297928.0942312991</v>
      </c>
      <c r="G126" s="118">
        <v>-22366.199262910424</v>
      </c>
      <c r="H126" s="118">
        <v>-11876093.862979876</v>
      </c>
      <c r="I126" s="118">
        <v>-4880451.9858330423</v>
      </c>
      <c r="J126" s="118">
        <v>-926844.57074479701</v>
      </c>
      <c r="K126" s="118">
        <v>0</v>
      </c>
      <c r="L126" s="118">
        <v>-42020.980877821683</v>
      </c>
      <c r="M126" s="118">
        <v>-66559.920733798484</v>
      </c>
      <c r="N126" s="118">
        <v>-29469.131957977621</v>
      </c>
      <c r="O126" s="118">
        <v>-33481104.868639883</v>
      </c>
      <c r="P126" s="118">
        <v>-389095.33523460419</v>
      </c>
      <c r="Q126" s="118">
        <v>-10241.046318335359</v>
      </c>
      <c r="R126" s="118">
        <v>-20107.398849233217</v>
      </c>
      <c r="S126" s="118">
        <v>0</v>
      </c>
    </row>
    <row r="127" spans="1:19" x14ac:dyDescent="0.25">
      <c r="A127" s="122" t="s">
        <v>352</v>
      </c>
      <c r="B127" s="118">
        <v>-546672959.89376104</v>
      </c>
      <c r="C127" s="118">
        <v>-9124139.3108138125</v>
      </c>
      <c r="D127" s="118">
        <v>-356504.53107143997</v>
      </c>
      <c r="E127" s="118">
        <v>0</v>
      </c>
      <c r="F127" s="118">
        <v>-32186557.711961407</v>
      </c>
      <c r="G127" s="118">
        <v>-218285.82758736328</v>
      </c>
      <c r="H127" s="118">
        <v>-115906281.03205194</v>
      </c>
      <c r="I127" s="118">
        <v>-47631405.23810789</v>
      </c>
      <c r="J127" s="118">
        <v>-9045660.0064983871</v>
      </c>
      <c r="K127" s="118">
        <v>0</v>
      </c>
      <c r="L127" s="118">
        <v>-410109.22236389312</v>
      </c>
      <c r="M127" s="118">
        <v>-649600.19405799988</v>
      </c>
      <c r="N127" s="118">
        <v>-287607.82205833303</v>
      </c>
      <c r="O127" s="118">
        <v>-326763192.9270103</v>
      </c>
      <c r="P127" s="118">
        <v>-3797426.4766080785</v>
      </c>
      <c r="Q127" s="118">
        <v>-99948.822090010319</v>
      </c>
      <c r="R127" s="118">
        <v>-196240.77148022893</v>
      </c>
      <c r="S127" s="118">
        <v>0</v>
      </c>
    </row>
    <row r="128" spans="1:19" x14ac:dyDescent="0.25">
      <c r="A128" s="122" t="s">
        <v>353</v>
      </c>
      <c r="B128" s="118">
        <v>-603820915.139516</v>
      </c>
      <c r="C128" s="118">
        <v>-10005443.495471958</v>
      </c>
      <c r="D128" s="118">
        <v>-394797.07766625949</v>
      </c>
      <c r="E128" s="118">
        <v>0</v>
      </c>
      <c r="F128" s="118">
        <v>-35533380.556608848</v>
      </c>
      <c r="G128" s="118">
        <v>-240983.62587228714</v>
      </c>
      <c r="H128" s="118">
        <v>-128192475.11035737</v>
      </c>
      <c r="I128" s="118">
        <v>-52643511.618812032</v>
      </c>
      <c r="J128" s="118">
        <v>-9911593.1612458173</v>
      </c>
      <c r="K128" s="118">
        <v>0</v>
      </c>
      <c r="L128" s="118">
        <v>-487515.35438021854</v>
      </c>
      <c r="M128" s="118">
        <v>-717146.9254859701</v>
      </c>
      <c r="N128" s="118">
        <v>-432196.39922818367</v>
      </c>
      <c r="O128" s="118">
        <v>-360740685.29089981</v>
      </c>
      <c r="P128" s="118">
        <v>-4192290.5001708665</v>
      </c>
      <c r="Q128" s="118">
        <v>-110341.70113162762</v>
      </c>
      <c r="R128" s="118">
        <v>-218554.32218480454</v>
      </c>
      <c r="S128" s="118">
        <v>0</v>
      </c>
    </row>
    <row r="129" spans="1:19" x14ac:dyDescent="0.25">
      <c r="A129" s="122" t="s">
        <v>354</v>
      </c>
      <c r="B129" s="118">
        <v>-767960326.79215753</v>
      </c>
      <c r="C129" s="118">
        <v>-11785291.813858462</v>
      </c>
      <c r="D129" s="118">
        <v>-502329.89173632249</v>
      </c>
      <c r="E129" s="118">
        <v>0</v>
      </c>
      <c r="F129" s="118">
        <v>-45347093.943922892</v>
      </c>
      <c r="G129" s="118">
        <v>-307539.19132372824</v>
      </c>
      <c r="H129" s="118">
        <v>-163484639.45611802</v>
      </c>
      <c r="I129" s="118">
        <v>-66664092.443921596</v>
      </c>
      <c r="J129" s="118">
        <v>-11843612.03876042</v>
      </c>
      <c r="K129" s="118">
        <v>0</v>
      </c>
      <c r="L129" s="118">
        <v>-503625.69329080061</v>
      </c>
      <c r="M129" s="118">
        <v>-915210.66929724696</v>
      </c>
      <c r="N129" s="118">
        <v>-521316.04190330656</v>
      </c>
      <c r="O129" s="118">
        <v>-460371107.08395672</v>
      </c>
      <c r="P129" s="118">
        <v>-5350129.6013363861</v>
      </c>
      <c r="Q129" s="118">
        <v>-140816.19617296863</v>
      </c>
      <c r="R129" s="118">
        <v>-223522.72655872282</v>
      </c>
      <c r="S129" s="118">
        <v>0</v>
      </c>
    </row>
    <row r="130" spans="1:19" x14ac:dyDescent="0.25">
      <c r="A130" s="122" t="s">
        <v>525</v>
      </c>
      <c r="B130" s="118">
        <v>-381638425.40292275</v>
      </c>
      <c r="C130" s="118">
        <v>-6205278.457477239</v>
      </c>
      <c r="D130" s="118">
        <v>-248932.06330503931</v>
      </c>
      <c r="E130" s="118">
        <v>0</v>
      </c>
      <c r="F130" s="118">
        <v>-22496368.199197054</v>
      </c>
      <c r="G130" s="118">
        <v>-152567.98797862258</v>
      </c>
      <c r="H130" s="118">
        <v>-80995293.269393921</v>
      </c>
      <c r="I130" s="118">
        <v>-33202160.341205835</v>
      </c>
      <c r="J130" s="118">
        <v>-6181253.4896233073</v>
      </c>
      <c r="K130" s="118">
        <v>0</v>
      </c>
      <c r="L130" s="118">
        <v>-266591.48120814934</v>
      </c>
      <c r="M130" s="118">
        <v>-454029.45162936125</v>
      </c>
      <c r="N130" s="118">
        <v>-197559.82219275751</v>
      </c>
      <c r="O130" s="118">
        <v>-228386805.69122991</v>
      </c>
      <c r="P130" s="118">
        <v>-2654160.9386022477</v>
      </c>
      <c r="Q130" s="118">
        <v>-69857.905369523665</v>
      </c>
      <c r="R130" s="118">
        <v>-127566.30450978661</v>
      </c>
      <c r="S130" s="118">
        <v>0</v>
      </c>
    </row>
    <row r="131" spans="1:19" x14ac:dyDescent="0.25">
      <c r="A131" s="122" t="s">
        <v>356</v>
      </c>
      <c r="B131" s="118">
        <v>-782425431.41931379</v>
      </c>
      <c r="C131" s="118">
        <v>-12400223.357475089</v>
      </c>
      <c r="D131" s="118">
        <v>-510456.58733481407</v>
      </c>
      <c r="E131" s="118">
        <v>0</v>
      </c>
      <c r="F131" s="118">
        <v>-46173492.668226041</v>
      </c>
      <c r="G131" s="118">
        <v>-313143.74000103568</v>
      </c>
      <c r="H131" s="118">
        <v>-166210735.64153555</v>
      </c>
      <c r="I131" s="118">
        <v>-67972678.482207701</v>
      </c>
      <c r="J131" s="118">
        <v>-12411166.448013026</v>
      </c>
      <c r="K131" s="118">
        <v>0</v>
      </c>
      <c r="L131" s="118">
        <v>-507988.20633216813</v>
      </c>
      <c r="M131" s="118">
        <v>-931889.33299532568</v>
      </c>
      <c r="N131" s="118">
        <v>-398726.31171422638</v>
      </c>
      <c r="O131" s="118">
        <v>-468760841.96025729</v>
      </c>
      <c r="P131" s="118">
        <v>-5447629.5708574401</v>
      </c>
      <c r="Q131" s="118">
        <v>-143382.40967768556</v>
      </c>
      <c r="R131" s="118">
        <v>-243076.70268636008</v>
      </c>
      <c r="S131" s="118">
        <v>0</v>
      </c>
    </row>
    <row r="132" spans="1:19" x14ac:dyDescent="0.25">
      <c r="A132" s="122" t="s">
        <v>357</v>
      </c>
      <c r="B132" s="118">
        <v>-985151380.12036514</v>
      </c>
      <c r="C132" s="118">
        <v>-7147286.7861893075</v>
      </c>
      <c r="D132" s="118">
        <v>-414897.46307002986</v>
      </c>
      <c r="E132" s="118">
        <v>0</v>
      </c>
      <c r="F132" s="118">
        <v>-48718563.735526532</v>
      </c>
      <c r="G132" s="118">
        <v>-225165.05631024297</v>
      </c>
      <c r="H132" s="118">
        <v>-145762205.96625149</v>
      </c>
      <c r="I132" s="118">
        <v>-52405955.689239144</v>
      </c>
      <c r="J132" s="118">
        <v>-7913865.7204168644</v>
      </c>
      <c r="K132" s="118">
        <v>0</v>
      </c>
      <c r="L132" s="118">
        <v>-80260.347828811267</v>
      </c>
      <c r="M132" s="118">
        <v>-646059.72279926937</v>
      </c>
      <c r="N132" s="118">
        <v>-274380.41239487246</v>
      </c>
      <c r="O132" s="118">
        <v>-717648200.25509095</v>
      </c>
      <c r="P132" s="118">
        <v>-3776729.6242663553</v>
      </c>
      <c r="Q132" s="118">
        <v>-99404.077899367345</v>
      </c>
      <c r="R132" s="118">
        <v>-38405.263081896825</v>
      </c>
      <c r="S132" s="118">
        <v>0</v>
      </c>
    </row>
    <row r="133" spans="1:19" x14ac:dyDescent="0.25">
      <c r="A133" s="122" t="s">
        <v>358</v>
      </c>
      <c r="B133" s="118">
        <v>-449196779.9677819</v>
      </c>
      <c r="C133" s="118">
        <v>-20001.623755148688</v>
      </c>
      <c r="D133" s="118">
        <v>-5617.8935789887073</v>
      </c>
      <c r="E133" s="118">
        <v>0</v>
      </c>
      <c r="F133" s="118">
        <v>-39451625.664440893</v>
      </c>
      <c r="G133" s="118">
        <v>-997167.28881812003</v>
      </c>
      <c r="H133" s="118">
        <v>-9776915.7900321595</v>
      </c>
      <c r="I133" s="118">
        <v>-276650.35276949219</v>
      </c>
      <c r="J133" s="118">
        <v>-10771.213076584681</v>
      </c>
      <c r="K133" s="118">
        <v>0</v>
      </c>
      <c r="L133" s="118">
        <v>0</v>
      </c>
      <c r="M133" s="118">
        <v>0</v>
      </c>
      <c r="N133" s="118">
        <v>-11565.105590975369</v>
      </c>
      <c r="O133" s="118">
        <v>-398646465.03571951</v>
      </c>
      <c r="P133" s="118">
        <v>0</v>
      </c>
      <c r="Q133" s="118">
        <v>0</v>
      </c>
      <c r="R133" s="118">
        <v>0</v>
      </c>
      <c r="S133" s="118">
        <v>0</v>
      </c>
    </row>
    <row r="134" spans="1:19" x14ac:dyDescent="0.25">
      <c r="A134" s="122" t="s">
        <v>359</v>
      </c>
      <c r="B134" s="118">
        <v>-294506955.30411679</v>
      </c>
      <c r="C134" s="118">
        <v>-1417994.3957508404</v>
      </c>
      <c r="D134" s="118">
        <v>-148564.8675061196</v>
      </c>
      <c r="E134" s="118">
        <v>-211030.11174835337</v>
      </c>
      <c r="F134" s="118">
        <v>-30455532.592174359</v>
      </c>
      <c r="G134" s="118">
        <v>-367445.80278755876</v>
      </c>
      <c r="H134" s="118">
        <v>-26527308.396405436</v>
      </c>
      <c r="I134" s="118">
        <v>-3197938.9160021571</v>
      </c>
      <c r="J134" s="118">
        <v>-868047.35381144367</v>
      </c>
      <c r="K134" s="118">
        <v>-69474.753513561678</v>
      </c>
      <c r="L134" s="118">
        <v>-341006.88517171686</v>
      </c>
      <c r="M134" s="118">
        <v>0</v>
      </c>
      <c r="N134" s="118">
        <v>-292070.45415683126</v>
      </c>
      <c r="O134" s="118">
        <v>-230467239.62041089</v>
      </c>
      <c r="P134" s="118">
        <v>0</v>
      </c>
      <c r="Q134" s="118">
        <v>0</v>
      </c>
      <c r="R134" s="118">
        <v>-37527.030788273878</v>
      </c>
      <c r="S134" s="118">
        <v>-105774.12388923283</v>
      </c>
    </row>
    <row r="135" spans="1:19" x14ac:dyDescent="0.25">
      <c r="A135" s="122" t="s">
        <v>360</v>
      </c>
      <c r="B135" s="118">
        <v>-34069828.660375103</v>
      </c>
      <c r="C135" s="118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  <c r="I135" s="118">
        <v>0</v>
      </c>
      <c r="J135" s="118">
        <v>0</v>
      </c>
      <c r="K135" s="118">
        <v>0</v>
      </c>
      <c r="L135" s="118">
        <v>0</v>
      </c>
      <c r="M135" s="118">
        <v>-34069828.660375103</v>
      </c>
      <c r="N135" s="118">
        <v>0</v>
      </c>
      <c r="O135" s="118">
        <v>0</v>
      </c>
      <c r="P135" s="118">
        <v>0</v>
      </c>
      <c r="Q135" s="118">
        <v>0</v>
      </c>
      <c r="R135" s="118">
        <v>0</v>
      </c>
      <c r="S135" s="118">
        <v>0</v>
      </c>
    </row>
    <row r="136" spans="1:19" x14ac:dyDescent="0.25">
      <c r="A136" s="122" t="s">
        <v>361</v>
      </c>
      <c r="B136" s="118">
        <v>-180389267.49095982</v>
      </c>
      <c r="C136" s="118">
        <v>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  <c r="I136" s="118">
        <v>0</v>
      </c>
      <c r="J136" s="118">
        <v>0</v>
      </c>
      <c r="K136" s="118">
        <v>0</v>
      </c>
      <c r="L136" s="118">
        <v>0</v>
      </c>
      <c r="M136" s="118">
        <v>0</v>
      </c>
      <c r="N136" s="118">
        <v>0</v>
      </c>
      <c r="O136" s="118">
        <v>0</v>
      </c>
      <c r="P136" s="118">
        <v>-180306947.89630139</v>
      </c>
      <c r="Q136" s="118">
        <v>-82319.594658440401</v>
      </c>
      <c r="R136" s="118">
        <v>0</v>
      </c>
      <c r="S136" s="118">
        <v>0</v>
      </c>
    </row>
    <row r="137" spans="1:19" x14ac:dyDescent="0.25">
      <c r="A137" s="121" t="s">
        <v>362</v>
      </c>
      <c r="B137" s="118">
        <v>-5081831334.1935816</v>
      </c>
      <c r="C137" s="118">
        <v>-59040300.78832984</v>
      </c>
      <c r="D137" s="118">
        <v>-2618619.3208127315</v>
      </c>
      <c r="E137" s="118">
        <v>-211030.11174835337</v>
      </c>
      <c r="F137" s="118">
        <v>-303659681.57718843</v>
      </c>
      <c r="G137" s="118">
        <v>-2844658.8767357827</v>
      </c>
      <c r="H137" s="118">
        <v>-848728845.87620771</v>
      </c>
      <c r="I137" s="118">
        <v>-328873570.04204673</v>
      </c>
      <c r="J137" s="118">
        <v>-59112571.862532794</v>
      </c>
      <c r="K137" s="118">
        <v>-69474.753513561678</v>
      </c>
      <c r="L137" s="118">
        <v>-2639107.1934036957</v>
      </c>
      <c r="M137" s="118">
        <v>-38450307.488486074</v>
      </c>
      <c r="N137" s="118">
        <v>-2444883.8023386099</v>
      </c>
      <c r="O137" s="118">
        <v>-3225256895.7398858</v>
      </c>
      <c r="P137" s="118">
        <v>-205914308.29158556</v>
      </c>
      <c r="Q137" s="118">
        <v>-756309.07782788237</v>
      </c>
      <c r="R137" s="118">
        <v>-1104995.2670485175</v>
      </c>
      <c r="S137" s="118">
        <v>-105774.12388923283</v>
      </c>
    </row>
    <row r="139" spans="1:19" x14ac:dyDescent="0.25">
      <c r="A139" s="121" t="s">
        <v>363</v>
      </c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</row>
    <row r="140" spans="1:19" x14ac:dyDescent="0.25">
      <c r="A140" s="122" t="s">
        <v>364</v>
      </c>
      <c r="B140" s="118">
        <v>-148355310.63757077</v>
      </c>
      <c r="C140" s="118">
        <v>-2420485.1508214567</v>
      </c>
      <c r="D140" s="118">
        <v>-96787.284492016566</v>
      </c>
      <c r="E140" s="118">
        <v>-1040341.1726111838</v>
      </c>
      <c r="F140" s="118">
        <v>-9348417.1028428674</v>
      </c>
      <c r="G140" s="118">
        <v>-113052.0351102423</v>
      </c>
      <c r="H140" s="118">
        <v>-27753683.945779633</v>
      </c>
      <c r="I140" s="118">
        <v>-10902428.744871005</v>
      </c>
      <c r="J140" s="118">
        <v>-2292050.5479258285</v>
      </c>
      <c r="K140" s="118">
        <v>-123748.49210324314</v>
      </c>
      <c r="L140" s="118">
        <v>-94553.613963431286</v>
      </c>
      <c r="M140" s="118">
        <v>-198967.76736049762</v>
      </c>
      <c r="N140" s="118">
        <v>-29557.612267255612</v>
      </c>
      <c r="O140" s="118">
        <v>-91092362.764084294</v>
      </c>
      <c r="P140" s="118">
        <v>-2736621.1944801291</v>
      </c>
      <c r="Q140" s="118">
        <v>-32480.017950391983</v>
      </c>
      <c r="R140" s="118">
        <v>-18373.27886856933</v>
      </c>
      <c r="S140" s="118">
        <v>-61399.912038747745</v>
      </c>
    </row>
    <row r="141" spans="1:19" x14ac:dyDescent="0.25">
      <c r="A141" s="122" t="s">
        <v>365</v>
      </c>
      <c r="B141" s="118">
        <v>-123025813.42209858</v>
      </c>
      <c r="C141" s="118">
        <v>-2007222.7497362518</v>
      </c>
      <c r="D141" s="118">
        <v>-80262.272731414312</v>
      </c>
      <c r="E141" s="118">
        <v>-862718.14906353422</v>
      </c>
      <c r="F141" s="118">
        <v>-7752311.7530720942</v>
      </c>
      <c r="G141" s="118">
        <v>-93750.055314426616</v>
      </c>
      <c r="H141" s="118">
        <v>-23015148.754807562</v>
      </c>
      <c r="I141" s="118">
        <v>-9040998.659569025</v>
      </c>
      <c r="J141" s="118">
        <v>-1900716.474869018</v>
      </c>
      <c r="K141" s="118">
        <v>-102620.24888311687</v>
      </c>
      <c r="L141" s="118">
        <v>-78409.968742327634</v>
      </c>
      <c r="M141" s="118">
        <v>-164996.93417853976</v>
      </c>
      <c r="N141" s="118">
        <v>-24511.082726776483</v>
      </c>
      <c r="O141" s="118">
        <v>-75539675.50895527</v>
      </c>
      <c r="P141" s="118">
        <v>-2269383.1925003584</v>
      </c>
      <c r="Q141" s="118">
        <v>-26934.530426572983</v>
      </c>
      <c r="R141" s="118">
        <v>-15236.310505654099</v>
      </c>
      <c r="S141" s="118">
        <v>-50916.776016640011</v>
      </c>
    </row>
    <row r="142" spans="1:19" x14ac:dyDescent="0.25">
      <c r="A142" s="122" t="s">
        <v>366</v>
      </c>
      <c r="B142" s="118">
        <v>-167487719.41146654</v>
      </c>
      <c r="C142" s="118">
        <v>-2732639.2027232079</v>
      </c>
      <c r="D142" s="118">
        <v>-109269.30406420727</v>
      </c>
      <c r="E142" s="118">
        <v>-1174507.1319770529</v>
      </c>
      <c r="F142" s="118">
        <v>-10554020.977970826</v>
      </c>
      <c r="G142" s="118">
        <v>-127631.61260668955</v>
      </c>
      <c r="H142" s="118">
        <v>-31332894.045843888</v>
      </c>
      <c r="I142" s="118">
        <v>-12308443.281719796</v>
      </c>
      <c r="J142" s="118">
        <v>-2587641.2337252684</v>
      </c>
      <c r="K142" s="118">
        <v>-139707.52131424641</v>
      </c>
      <c r="L142" s="118">
        <v>-106747.57173698852</v>
      </c>
      <c r="M142" s="118">
        <v>-224627.33183183763</v>
      </c>
      <c r="N142" s="118">
        <v>-33369.463139645188</v>
      </c>
      <c r="O142" s="118">
        <v>-102839945.73292138</v>
      </c>
      <c r="P142" s="118">
        <v>-3089545.2329057623</v>
      </c>
      <c r="Q142" s="118">
        <v>-36668.752264922121</v>
      </c>
      <c r="R142" s="118">
        <v>-20742.759814816123</v>
      </c>
      <c r="S142" s="118">
        <v>-69318.254906003785</v>
      </c>
    </row>
    <row r="143" spans="1:19" x14ac:dyDescent="0.25">
      <c r="A143" s="121" t="s">
        <v>367</v>
      </c>
      <c r="B143" s="118">
        <v>-438868843.47113591</v>
      </c>
      <c r="C143" s="118">
        <v>-7160347.1032809159</v>
      </c>
      <c r="D143" s="118">
        <v>-286318.8612876382</v>
      </c>
      <c r="E143" s="118">
        <v>-3077566.4536517709</v>
      </c>
      <c r="F143" s="118">
        <v>-27654749.833885789</v>
      </c>
      <c r="G143" s="118">
        <v>-334433.70303135848</v>
      </c>
      <c r="H143" s="118">
        <v>-82101726.746431082</v>
      </c>
      <c r="I143" s="118">
        <v>-32251870.686159827</v>
      </c>
      <c r="J143" s="118">
        <v>-6780408.2565201148</v>
      </c>
      <c r="K143" s="118">
        <v>-366076.26230060641</v>
      </c>
      <c r="L143" s="118">
        <v>-279711.15444274747</v>
      </c>
      <c r="M143" s="118">
        <v>-588592.03337087505</v>
      </c>
      <c r="N143" s="118">
        <v>-87438.15813367728</v>
      </c>
      <c r="O143" s="118">
        <v>-269471984.00596094</v>
      </c>
      <c r="P143" s="118">
        <v>-8095549.6198862493</v>
      </c>
      <c r="Q143" s="118">
        <v>-96083.300641887094</v>
      </c>
      <c r="R143" s="118">
        <v>-54352.349189039553</v>
      </c>
      <c r="S143" s="118">
        <v>-181634.94296139153</v>
      </c>
    </row>
    <row r="145" spans="1:19" x14ac:dyDescent="0.25">
      <c r="A145" s="120" t="s">
        <v>368</v>
      </c>
      <c r="B145" s="118">
        <v>-13074538029.894499</v>
      </c>
      <c r="C145" s="118">
        <v>-214445707.70091143</v>
      </c>
      <c r="D145" s="118">
        <v>-8671112.0196415316</v>
      </c>
      <c r="E145" s="118">
        <v>-82528475.461803585</v>
      </c>
      <c r="F145" s="118">
        <v>-756132967.93514693</v>
      </c>
      <c r="G145" s="118">
        <v>-6954418.5594549412</v>
      </c>
      <c r="H145" s="118">
        <v>-2591644909.3630018</v>
      </c>
      <c r="I145" s="118">
        <v>-1031877426.7385771</v>
      </c>
      <c r="J145" s="118">
        <v>-204729972.98060915</v>
      </c>
      <c r="K145" s="118">
        <v>-10408094.323433544</v>
      </c>
      <c r="L145" s="118">
        <v>-8669303.3907887544</v>
      </c>
      <c r="M145" s="118">
        <v>-41327951.313121706</v>
      </c>
      <c r="N145" s="118">
        <v>-3136579.9150079493</v>
      </c>
      <c r="O145" s="118">
        <v>-7873189433.4327049</v>
      </c>
      <c r="P145" s="118">
        <v>-230627520.23466241</v>
      </c>
      <c r="Q145" s="118">
        <v>-2569182.9292918486</v>
      </c>
      <c r="R145" s="118">
        <v>-1871762.1251146782</v>
      </c>
      <c r="S145" s="118">
        <v>-5753211.4712273218</v>
      </c>
    </row>
    <row r="147" spans="1:19" x14ac:dyDescent="0.25">
      <c r="A147" s="119" t="s">
        <v>369</v>
      </c>
      <c r="B147" s="118">
        <v>-13074538029.894499</v>
      </c>
      <c r="C147" s="118">
        <v>-214445707.70091143</v>
      </c>
      <c r="D147" s="118">
        <v>-8671112.0196415316</v>
      </c>
      <c r="E147" s="118">
        <v>-82528475.461803585</v>
      </c>
      <c r="F147" s="118">
        <v>-756132967.93514693</v>
      </c>
      <c r="G147" s="118">
        <v>-6954418.5594549412</v>
      </c>
      <c r="H147" s="118">
        <v>-2591644909.3630018</v>
      </c>
      <c r="I147" s="118">
        <v>-1031877426.7385771</v>
      </c>
      <c r="J147" s="118">
        <v>-204729972.98060915</v>
      </c>
      <c r="K147" s="118">
        <v>-10408094.323433544</v>
      </c>
      <c r="L147" s="118">
        <v>-8669303.3907887544</v>
      </c>
      <c r="M147" s="118">
        <v>-41327951.313121706</v>
      </c>
      <c r="N147" s="118">
        <v>-3136579.9150079493</v>
      </c>
      <c r="O147" s="118">
        <v>-7873189433.4327049</v>
      </c>
      <c r="P147" s="118">
        <v>-230627520.23466241</v>
      </c>
      <c r="Q147" s="118">
        <v>-2569182.9292918486</v>
      </c>
      <c r="R147" s="118">
        <v>-1871762.1251146782</v>
      </c>
      <c r="S147" s="118">
        <v>-5753211.4712273218</v>
      </c>
    </row>
    <row r="149" spans="1:19" x14ac:dyDescent="0.25">
      <c r="A149" s="119" t="s">
        <v>370</v>
      </c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</row>
    <row r="150" spans="1:19" x14ac:dyDescent="0.25">
      <c r="A150" s="120" t="s">
        <v>370</v>
      </c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</row>
    <row r="151" spans="1:19" x14ac:dyDescent="0.25">
      <c r="A151" s="121" t="s">
        <v>370</v>
      </c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</row>
    <row r="152" spans="1:19" x14ac:dyDescent="0.25">
      <c r="A152" s="122" t="s">
        <v>371</v>
      </c>
      <c r="B152" s="118">
        <v>406621731.95188802</v>
      </c>
      <c r="C152" s="118">
        <v>10095029.040460138</v>
      </c>
      <c r="D152" s="118">
        <v>384771.33700377477</v>
      </c>
      <c r="E152" s="118">
        <v>5523248.1867093956</v>
      </c>
      <c r="F152" s="118">
        <v>22631147.654297054</v>
      </c>
      <c r="G152" s="118">
        <v>265106.74055652844</v>
      </c>
      <c r="H152" s="118">
        <v>97912810.666813195</v>
      </c>
      <c r="I152" s="118">
        <v>39803497.101569153</v>
      </c>
      <c r="J152" s="118">
        <v>9465950.2403069604</v>
      </c>
      <c r="K152" s="118">
        <v>633400.93444497872</v>
      </c>
      <c r="L152" s="118">
        <v>337038.06375175604</v>
      </c>
      <c r="M152" s="118">
        <v>369494.21865442442</v>
      </c>
      <c r="N152" s="118">
        <v>39884.061807126149</v>
      </c>
      <c r="O152" s="118">
        <v>216546266.1578705</v>
      </c>
      <c r="P152" s="118">
        <v>2118401.07498895</v>
      </c>
      <c r="Q152" s="118">
        <v>123652.73619388063</v>
      </c>
      <c r="R152" s="118">
        <v>43814.384834991921</v>
      </c>
      <c r="S152" s="118">
        <v>328219.35162513761</v>
      </c>
    </row>
    <row r="153" spans="1:19" x14ac:dyDescent="0.25">
      <c r="A153" s="122" t="s">
        <v>372</v>
      </c>
      <c r="B153" s="118">
        <v>765944197.29990923</v>
      </c>
      <c r="C153" s="118">
        <v>19015778.812405925</v>
      </c>
      <c r="D153" s="118">
        <v>724785.10051754932</v>
      </c>
      <c r="E153" s="118">
        <v>10404018.197821913</v>
      </c>
      <c r="F153" s="118">
        <v>42629783.068498872</v>
      </c>
      <c r="G153" s="118">
        <v>499375.59564177808</v>
      </c>
      <c r="H153" s="118">
        <v>184436155.96139318</v>
      </c>
      <c r="I153" s="118">
        <v>74976950.914167926</v>
      </c>
      <c r="J153" s="118">
        <v>17830797.246593483</v>
      </c>
      <c r="K153" s="118">
        <v>1193123.0728215857</v>
      </c>
      <c r="L153" s="118">
        <v>634871.00888744264</v>
      </c>
      <c r="M153" s="118">
        <v>696007.93680084625</v>
      </c>
      <c r="N153" s="118">
        <v>75128.708835301019</v>
      </c>
      <c r="O153" s="118">
        <v>407903323.84450042</v>
      </c>
      <c r="P153" s="118">
        <v>3990384.3878508233</v>
      </c>
      <c r="Q153" s="118">
        <v>232921.87388342951</v>
      </c>
      <c r="R153" s="118">
        <v>82532.169792139859</v>
      </c>
      <c r="S153" s="118">
        <v>618259.39949652867</v>
      </c>
    </row>
    <row r="154" spans="1:19" x14ac:dyDescent="0.25">
      <c r="A154" s="122" t="s">
        <v>373</v>
      </c>
      <c r="B154" s="118">
        <v>57537024.044546343</v>
      </c>
      <c r="C154" s="118">
        <v>1428447.8250662563</v>
      </c>
      <c r="D154" s="118">
        <v>54445.190527735751</v>
      </c>
      <c r="E154" s="118">
        <v>781540.28363712016</v>
      </c>
      <c r="F154" s="118">
        <v>3202310.1187691516</v>
      </c>
      <c r="G154" s="118">
        <v>37512.635718095611</v>
      </c>
      <c r="H154" s="118">
        <v>13854674.501932725</v>
      </c>
      <c r="I154" s="118">
        <v>5632199.6337888613</v>
      </c>
      <c r="J154" s="118">
        <v>1339433.0990785898</v>
      </c>
      <c r="K154" s="118">
        <v>89626.308510512608</v>
      </c>
      <c r="L154" s="118">
        <v>47690.926613599302</v>
      </c>
      <c r="M154" s="118">
        <v>52283.476441332838</v>
      </c>
      <c r="N154" s="118">
        <v>5643.5995493283554</v>
      </c>
      <c r="O154" s="118">
        <v>30641322.742081936</v>
      </c>
      <c r="P154" s="118">
        <v>299754.00725029089</v>
      </c>
      <c r="Q154" s="118">
        <v>17496.877064118817</v>
      </c>
      <c r="R154" s="118">
        <v>6199.7407311378511</v>
      </c>
      <c r="S154" s="118">
        <v>46443.07778556073</v>
      </c>
    </row>
    <row r="155" spans="1:19" x14ac:dyDescent="0.25">
      <c r="A155" s="122" t="s">
        <v>374</v>
      </c>
      <c r="B155" s="118">
        <v>-600028209.80401051</v>
      </c>
      <c r="C155" s="118">
        <v>-14896651.425860094</v>
      </c>
      <c r="D155" s="118">
        <v>-567784.84371216001</v>
      </c>
      <c r="E155" s="118">
        <v>-8150338.4137043962</v>
      </c>
      <c r="F155" s="118">
        <v>-33395477.776443131</v>
      </c>
      <c r="G155" s="118">
        <v>-391202.70866863447</v>
      </c>
      <c r="H155" s="118">
        <v>-144484280.80631551</v>
      </c>
      <c r="I155" s="118">
        <v>-58735722.252591148</v>
      </c>
      <c r="J155" s="118">
        <v>-13968356.166111832</v>
      </c>
      <c r="K155" s="118">
        <v>-934673.18374458398</v>
      </c>
      <c r="L155" s="118">
        <v>-497347.60869275057</v>
      </c>
      <c r="M155" s="118">
        <v>-545241.28232865466</v>
      </c>
      <c r="N155" s="118">
        <v>-58854.606936438955</v>
      </c>
      <c r="O155" s="118">
        <v>-319544820.6831792</v>
      </c>
      <c r="P155" s="118">
        <v>-3126002.1410338911</v>
      </c>
      <c r="Q155" s="118">
        <v>-182467.20257578517</v>
      </c>
      <c r="R155" s="118">
        <v>-64654.357675390638</v>
      </c>
      <c r="S155" s="118">
        <v>-484334.34443677653</v>
      </c>
    </row>
    <row r="156" spans="1:19" x14ac:dyDescent="0.25">
      <c r="A156" s="121" t="s">
        <v>375</v>
      </c>
      <c r="B156" s="118">
        <v>630074743.49233305</v>
      </c>
      <c r="C156" s="118">
        <v>15642604.252072224</v>
      </c>
      <c r="D156" s="118">
        <v>596216.78433689976</v>
      </c>
      <c r="E156" s="118">
        <v>8558468.2544640303</v>
      </c>
      <c r="F156" s="118">
        <v>35067763.065121941</v>
      </c>
      <c r="G156" s="118">
        <v>410792.26324776764</v>
      </c>
      <c r="H156" s="118">
        <v>151719360.3238236</v>
      </c>
      <c r="I156" s="118">
        <v>61676925.396934792</v>
      </c>
      <c r="J156" s="118">
        <v>14667824.419867197</v>
      </c>
      <c r="K156" s="118">
        <v>981477.1320324929</v>
      </c>
      <c r="L156" s="118">
        <v>522252.39056004747</v>
      </c>
      <c r="M156" s="118">
        <v>572544.34956794896</v>
      </c>
      <c r="N156" s="118">
        <v>61801.763255316575</v>
      </c>
      <c r="O156" s="118">
        <v>335546092.06127363</v>
      </c>
      <c r="P156" s="118">
        <v>3282537.3290561731</v>
      </c>
      <c r="Q156" s="118">
        <v>191604.28456564376</v>
      </c>
      <c r="R156" s="118">
        <v>67891.937682879012</v>
      </c>
      <c r="S156" s="118">
        <v>508587.48447045049</v>
      </c>
    </row>
    <row r="158" spans="1:19" x14ac:dyDescent="0.25">
      <c r="A158" s="120" t="s">
        <v>375</v>
      </c>
      <c r="B158" s="118">
        <v>630074743.49233305</v>
      </c>
      <c r="C158" s="118">
        <v>15642604.252072224</v>
      </c>
      <c r="D158" s="118">
        <v>596216.78433689976</v>
      </c>
      <c r="E158" s="118">
        <v>8558468.2544640303</v>
      </c>
      <c r="F158" s="118">
        <v>35067763.065121941</v>
      </c>
      <c r="G158" s="118">
        <v>410792.26324776764</v>
      </c>
      <c r="H158" s="118">
        <v>151719360.3238236</v>
      </c>
      <c r="I158" s="118">
        <v>61676925.396934792</v>
      </c>
      <c r="J158" s="118">
        <v>14667824.419867197</v>
      </c>
      <c r="K158" s="118">
        <v>981477.1320324929</v>
      </c>
      <c r="L158" s="118">
        <v>522252.39056004747</v>
      </c>
      <c r="M158" s="118">
        <v>572544.34956794896</v>
      </c>
      <c r="N158" s="118">
        <v>61801.763255316575</v>
      </c>
      <c r="O158" s="118">
        <v>335546092.06127363</v>
      </c>
      <c r="P158" s="118">
        <v>3282537.3290561731</v>
      </c>
      <c r="Q158" s="118">
        <v>191604.28456564376</v>
      </c>
      <c r="R158" s="118">
        <v>67891.937682879012</v>
      </c>
      <c r="S158" s="118">
        <v>508587.48447045049</v>
      </c>
    </row>
    <row r="160" spans="1:19" x14ac:dyDescent="0.25">
      <c r="A160" s="119" t="s">
        <v>375</v>
      </c>
      <c r="B160" s="118">
        <v>630074743.49233305</v>
      </c>
      <c r="C160" s="118">
        <v>15642604.252072224</v>
      </c>
      <c r="D160" s="118">
        <v>596216.78433689976</v>
      </c>
      <c r="E160" s="118">
        <v>8558468.2544640303</v>
      </c>
      <c r="F160" s="118">
        <v>35067763.065121941</v>
      </c>
      <c r="G160" s="118">
        <v>410792.26324776764</v>
      </c>
      <c r="H160" s="118">
        <v>151719360.3238236</v>
      </c>
      <c r="I160" s="118">
        <v>61676925.396934792</v>
      </c>
      <c r="J160" s="118">
        <v>14667824.419867197</v>
      </c>
      <c r="K160" s="118">
        <v>981477.1320324929</v>
      </c>
      <c r="L160" s="118">
        <v>522252.39056004747</v>
      </c>
      <c r="M160" s="118">
        <v>572544.34956794896</v>
      </c>
      <c r="N160" s="118">
        <v>61801.763255316575</v>
      </c>
      <c r="O160" s="118">
        <v>335546092.06127363</v>
      </c>
      <c r="P160" s="118">
        <v>3282537.3290561731</v>
      </c>
      <c r="Q160" s="118">
        <v>191604.28456564376</v>
      </c>
      <c r="R160" s="118">
        <v>67891.937682879012</v>
      </c>
      <c r="S160" s="118">
        <v>508587.48447045049</v>
      </c>
    </row>
    <row r="162" spans="1:19" x14ac:dyDescent="0.25">
      <c r="A162" s="119" t="s">
        <v>376</v>
      </c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</row>
    <row r="163" spans="1:19" x14ac:dyDescent="0.25">
      <c r="A163" s="120" t="s">
        <v>377</v>
      </c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</row>
    <row r="164" spans="1:19" x14ac:dyDescent="0.25">
      <c r="A164" s="121" t="s">
        <v>378</v>
      </c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</row>
    <row r="165" spans="1:19" x14ac:dyDescent="0.25">
      <c r="A165" s="122" t="s">
        <v>379</v>
      </c>
      <c r="B165" s="118">
        <v>824146.36897047854</v>
      </c>
      <c r="C165" s="118">
        <v>13480.657293754373</v>
      </c>
      <c r="D165" s="118">
        <v>536.70248911031013</v>
      </c>
      <c r="E165" s="118">
        <v>5659.0611036344371</v>
      </c>
      <c r="F165" s="118">
        <v>51559.350528000679</v>
      </c>
      <c r="G165" s="118">
        <v>610.63622619058583</v>
      </c>
      <c r="H165" s="118">
        <v>155504.10467725791</v>
      </c>
      <c r="I165" s="118">
        <v>61299.00718003916</v>
      </c>
      <c r="J165" s="118">
        <v>12793.441836165808</v>
      </c>
      <c r="K165" s="118">
        <v>674.02799329111792</v>
      </c>
      <c r="L165" s="118">
        <v>521.52209496535102</v>
      </c>
      <c r="M165" s="118">
        <v>1021.9127965828141</v>
      </c>
      <c r="N165" s="118">
        <v>162.1725520638773</v>
      </c>
      <c r="O165" s="118">
        <v>505398.26932526455</v>
      </c>
      <c r="P165" s="118">
        <v>14306.509112187226</v>
      </c>
      <c r="Q165" s="118">
        <v>179.5911234679553</v>
      </c>
      <c r="R165" s="118">
        <v>105.92621866796435</v>
      </c>
      <c r="S165" s="118">
        <v>333.47641983442702</v>
      </c>
    </row>
    <row r="166" spans="1:19" x14ac:dyDescent="0.25">
      <c r="A166" s="121" t="s">
        <v>380</v>
      </c>
      <c r="B166" s="118">
        <v>824146.36897047854</v>
      </c>
      <c r="C166" s="118">
        <v>13480.657293754373</v>
      </c>
      <c r="D166" s="118">
        <v>536.70248911031013</v>
      </c>
      <c r="E166" s="118">
        <v>5659.0611036344371</v>
      </c>
      <c r="F166" s="118">
        <v>51559.350528000679</v>
      </c>
      <c r="G166" s="118">
        <v>610.63622619058583</v>
      </c>
      <c r="H166" s="118">
        <v>155504.10467725791</v>
      </c>
      <c r="I166" s="118">
        <v>61299.00718003916</v>
      </c>
      <c r="J166" s="118">
        <v>12793.441836165808</v>
      </c>
      <c r="K166" s="118">
        <v>674.02799329111792</v>
      </c>
      <c r="L166" s="118">
        <v>521.52209496535102</v>
      </c>
      <c r="M166" s="118">
        <v>1021.9127965828141</v>
      </c>
      <c r="N166" s="118">
        <v>162.1725520638773</v>
      </c>
      <c r="O166" s="118">
        <v>505398.26932526455</v>
      </c>
      <c r="P166" s="118">
        <v>14306.509112187226</v>
      </c>
      <c r="Q166" s="118">
        <v>179.5911234679553</v>
      </c>
      <c r="R166" s="118">
        <v>105.92621866796435</v>
      </c>
      <c r="S166" s="118">
        <v>333.47641983442702</v>
      </c>
    </row>
    <row r="168" spans="1:19" x14ac:dyDescent="0.25">
      <c r="A168" s="121" t="s">
        <v>381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</row>
    <row r="169" spans="1:19" x14ac:dyDescent="0.25">
      <c r="A169" s="122" t="s">
        <v>526</v>
      </c>
      <c r="B169" s="118">
        <v>2073272.017052108</v>
      </c>
      <c r="C169" s="118">
        <v>33912.749714015285</v>
      </c>
      <c r="D169" s="118">
        <v>1350.1609593264834</v>
      </c>
      <c r="E169" s="118">
        <v>14236.273398388992</v>
      </c>
      <c r="F169" s="118">
        <v>129705.79340247474</v>
      </c>
      <c r="G169" s="118">
        <v>1536.1531009846537</v>
      </c>
      <c r="H169" s="118">
        <v>391195.44889440562</v>
      </c>
      <c r="I169" s="118">
        <v>154207.45761242782</v>
      </c>
      <c r="J169" s="118">
        <v>32183.949307257597</v>
      </c>
      <c r="K169" s="118">
        <v>1695.6252309234135</v>
      </c>
      <c r="L169" s="118">
        <v>1311.9722496827328</v>
      </c>
      <c r="M169" s="118">
        <v>2570.7850993377419</v>
      </c>
      <c r="N169" s="118">
        <v>407.97099494350465</v>
      </c>
      <c r="O169" s="118">
        <v>1271410.1872068911</v>
      </c>
      <c r="P169" s="118">
        <v>35990.312061984296</v>
      </c>
      <c r="Q169" s="118">
        <v>451.79019748905705</v>
      </c>
      <c r="R169" s="118">
        <v>266.47434643287221</v>
      </c>
      <c r="S169" s="118">
        <v>838.91327514203226</v>
      </c>
    </row>
    <row r="170" spans="1:19" x14ac:dyDescent="0.25">
      <c r="A170" s="121" t="s">
        <v>383</v>
      </c>
      <c r="B170" s="118">
        <v>2073272.017052108</v>
      </c>
      <c r="C170" s="118">
        <v>33912.749714015285</v>
      </c>
      <c r="D170" s="118">
        <v>1350.1609593264834</v>
      </c>
      <c r="E170" s="118">
        <v>14236.273398388992</v>
      </c>
      <c r="F170" s="118">
        <v>129705.79340247474</v>
      </c>
      <c r="G170" s="118">
        <v>1536.1531009846537</v>
      </c>
      <c r="H170" s="118">
        <v>391195.44889440562</v>
      </c>
      <c r="I170" s="118">
        <v>154207.45761242782</v>
      </c>
      <c r="J170" s="118">
        <v>32183.949307257597</v>
      </c>
      <c r="K170" s="118">
        <v>1695.6252309234135</v>
      </c>
      <c r="L170" s="118">
        <v>1311.9722496827328</v>
      </c>
      <c r="M170" s="118">
        <v>2570.7850993377419</v>
      </c>
      <c r="N170" s="118">
        <v>407.97099494350465</v>
      </c>
      <c r="O170" s="118">
        <v>1271410.1872068911</v>
      </c>
      <c r="P170" s="118">
        <v>35990.312061984296</v>
      </c>
      <c r="Q170" s="118">
        <v>451.79019748905705</v>
      </c>
      <c r="R170" s="118">
        <v>266.47434643287221</v>
      </c>
      <c r="S170" s="118">
        <v>838.91327514203226</v>
      </c>
    </row>
    <row r="172" spans="1:19" x14ac:dyDescent="0.25">
      <c r="A172" s="121" t="s">
        <v>384</v>
      </c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</row>
    <row r="173" spans="1:19" x14ac:dyDescent="0.25">
      <c r="A173" s="122" t="s">
        <v>385</v>
      </c>
      <c r="B173" s="118">
        <v>3188.2978051941814</v>
      </c>
      <c r="C173" s="118">
        <v>52.151355245237475</v>
      </c>
      <c r="D173" s="118">
        <v>2.0762906111086084</v>
      </c>
      <c r="E173" s="118">
        <v>21.892679232108275</v>
      </c>
      <c r="F173" s="118">
        <v>199.46282640426267</v>
      </c>
      <c r="G173" s="118">
        <v>2.3623111294751591</v>
      </c>
      <c r="H173" s="118">
        <v>601.58415338349607</v>
      </c>
      <c r="I173" s="118">
        <v>237.14172313450055</v>
      </c>
      <c r="J173" s="118">
        <v>49.492789221507735</v>
      </c>
      <c r="K173" s="118">
        <v>2.607548916746472</v>
      </c>
      <c r="L173" s="118">
        <v>2.0175636432341806</v>
      </c>
      <c r="M173" s="118">
        <v>3.9533782458022855</v>
      </c>
      <c r="N173" s="118">
        <v>0.6273817507124394</v>
      </c>
      <c r="O173" s="118">
        <v>1955.1869103683432</v>
      </c>
      <c r="P173" s="118">
        <v>55.346250762904234</v>
      </c>
      <c r="Q173" s="118">
        <v>0.69476734515073668</v>
      </c>
      <c r="R173" s="118">
        <v>0.40978683302757724</v>
      </c>
      <c r="S173" s="118">
        <v>1.2900889665634165</v>
      </c>
    </row>
    <row r="174" spans="1:19" x14ac:dyDescent="0.25">
      <c r="A174" s="121" t="s">
        <v>386</v>
      </c>
      <c r="B174" s="118">
        <v>3188.2978051941814</v>
      </c>
      <c r="C174" s="118">
        <v>52.151355245237475</v>
      </c>
      <c r="D174" s="118">
        <v>2.0762906111086084</v>
      </c>
      <c r="E174" s="118">
        <v>21.892679232108275</v>
      </c>
      <c r="F174" s="118">
        <v>199.46282640426267</v>
      </c>
      <c r="G174" s="118">
        <v>2.3623111294751591</v>
      </c>
      <c r="H174" s="118">
        <v>601.58415338349607</v>
      </c>
      <c r="I174" s="118">
        <v>237.14172313450055</v>
      </c>
      <c r="J174" s="118">
        <v>49.492789221507735</v>
      </c>
      <c r="K174" s="118">
        <v>2.607548916746472</v>
      </c>
      <c r="L174" s="118">
        <v>2.0175636432341806</v>
      </c>
      <c r="M174" s="118">
        <v>3.9533782458022855</v>
      </c>
      <c r="N174" s="118">
        <v>0.6273817507124394</v>
      </c>
      <c r="O174" s="118">
        <v>1955.1869103683432</v>
      </c>
      <c r="P174" s="118">
        <v>55.346250762904234</v>
      </c>
      <c r="Q174" s="118">
        <v>0.69476734515073668</v>
      </c>
      <c r="R174" s="118">
        <v>0.40978683302757724</v>
      </c>
      <c r="S174" s="118">
        <v>1.2900889665634165</v>
      </c>
    </row>
    <row r="176" spans="1:19" x14ac:dyDescent="0.25">
      <c r="A176" s="121" t="s">
        <v>387</v>
      </c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</row>
    <row r="177" spans="1:19" x14ac:dyDescent="0.25">
      <c r="A177" s="122" t="s">
        <v>388</v>
      </c>
      <c r="B177" s="118">
        <v>647462256.91233718</v>
      </c>
      <c r="C177" s="118">
        <v>10590614.877038445</v>
      </c>
      <c r="D177" s="118">
        <v>421641.85631724593</v>
      </c>
      <c r="E177" s="118">
        <v>4445846.7720255442</v>
      </c>
      <c r="F177" s="118">
        <v>40505830.899304025</v>
      </c>
      <c r="G177" s="118">
        <v>479725.35467901971</v>
      </c>
      <c r="H177" s="118">
        <v>122166452.90719749</v>
      </c>
      <c r="I177" s="118">
        <v>48157457.254653499</v>
      </c>
      <c r="J177" s="118">
        <v>10050727.682350973</v>
      </c>
      <c r="K177" s="118">
        <v>529526.91680668364</v>
      </c>
      <c r="L177" s="118">
        <v>409715.9016276779</v>
      </c>
      <c r="M177" s="118">
        <v>802830.65066419973</v>
      </c>
      <c r="N177" s="118">
        <v>127405.28930519703</v>
      </c>
      <c r="O177" s="118">
        <v>397048772.42339277</v>
      </c>
      <c r="P177" s="118">
        <v>11239416.961679853</v>
      </c>
      <c r="Q177" s="118">
        <v>141089.59099976291</v>
      </c>
      <c r="R177" s="118">
        <v>83217.2914753285</v>
      </c>
      <c r="S177" s="118">
        <v>261984.28281952234</v>
      </c>
    </row>
    <row r="178" spans="1:19" x14ac:dyDescent="0.25">
      <c r="A178" s="121" t="s">
        <v>389</v>
      </c>
      <c r="B178" s="118">
        <v>647462256.91233718</v>
      </c>
      <c r="C178" s="118">
        <v>10590614.877038445</v>
      </c>
      <c r="D178" s="118">
        <v>421641.85631724593</v>
      </c>
      <c r="E178" s="118">
        <v>4445846.7720255442</v>
      </c>
      <c r="F178" s="118">
        <v>40505830.899304025</v>
      </c>
      <c r="G178" s="118">
        <v>479725.35467901971</v>
      </c>
      <c r="H178" s="118">
        <v>122166452.90719749</v>
      </c>
      <c r="I178" s="118">
        <v>48157457.254653499</v>
      </c>
      <c r="J178" s="118">
        <v>10050727.682350973</v>
      </c>
      <c r="K178" s="118">
        <v>529526.91680668364</v>
      </c>
      <c r="L178" s="118">
        <v>409715.9016276779</v>
      </c>
      <c r="M178" s="118">
        <v>802830.65066419973</v>
      </c>
      <c r="N178" s="118">
        <v>127405.28930519703</v>
      </c>
      <c r="O178" s="118">
        <v>397048772.42339277</v>
      </c>
      <c r="P178" s="118">
        <v>11239416.961679853</v>
      </c>
      <c r="Q178" s="118">
        <v>141089.59099976291</v>
      </c>
      <c r="R178" s="118">
        <v>83217.2914753285</v>
      </c>
      <c r="S178" s="118">
        <v>261984.28281952234</v>
      </c>
    </row>
    <row r="180" spans="1:19" x14ac:dyDescent="0.25">
      <c r="A180" s="121" t="s">
        <v>390</v>
      </c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</row>
    <row r="181" spans="1:19" x14ac:dyDescent="0.25">
      <c r="A181" s="122" t="s">
        <v>391</v>
      </c>
      <c r="B181" s="118">
        <v>110732693.98591445</v>
      </c>
      <c r="C181" s="118">
        <v>1811267.4581130857</v>
      </c>
      <c r="D181" s="118">
        <v>72111.599014105901</v>
      </c>
      <c r="E181" s="118">
        <v>760354.11309176078</v>
      </c>
      <c r="F181" s="118">
        <v>6927538.6012579836</v>
      </c>
      <c r="G181" s="118">
        <v>82045.370722124528</v>
      </c>
      <c r="H181" s="118">
        <v>20893604.686132189</v>
      </c>
      <c r="I181" s="118">
        <v>8236163.4525999948</v>
      </c>
      <c r="J181" s="118">
        <v>1718932.8658214218</v>
      </c>
      <c r="K181" s="118">
        <v>90562.718382514504</v>
      </c>
      <c r="L181" s="118">
        <v>70071.954112752806</v>
      </c>
      <c r="M181" s="118">
        <v>137304.6842706507</v>
      </c>
      <c r="N181" s="118">
        <v>21789.580415232471</v>
      </c>
      <c r="O181" s="118">
        <v>67905549.311726645</v>
      </c>
      <c r="P181" s="118">
        <v>1922229.2970913658</v>
      </c>
      <c r="Q181" s="118">
        <v>24129.947866428101</v>
      </c>
      <c r="R181" s="118">
        <v>14232.296590103533</v>
      </c>
      <c r="S181" s="118">
        <v>44806.048706096597</v>
      </c>
    </row>
    <row r="182" spans="1:19" x14ac:dyDescent="0.25">
      <c r="A182" s="121" t="s">
        <v>392</v>
      </c>
      <c r="B182" s="118">
        <v>110732693.98591445</v>
      </c>
      <c r="C182" s="118">
        <v>1811267.4581130857</v>
      </c>
      <c r="D182" s="118">
        <v>72111.599014105901</v>
      </c>
      <c r="E182" s="118">
        <v>760354.11309176078</v>
      </c>
      <c r="F182" s="118">
        <v>6927538.6012579836</v>
      </c>
      <c r="G182" s="118">
        <v>82045.370722124528</v>
      </c>
      <c r="H182" s="118">
        <v>20893604.686132189</v>
      </c>
      <c r="I182" s="118">
        <v>8236163.4525999948</v>
      </c>
      <c r="J182" s="118">
        <v>1718932.8658214218</v>
      </c>
      <c r="K182" s="118">
        <v>90562.718382514504</v>
      </c>
      <c r="L182" s="118">
        <v>70071.954112752806</v>
      </c>
      <c r="M182" s="118">
        <v>137304.6842706507</v>
      </c>
      <c r="N182" s="118">
        <v>21789.580415232471</v>
      </c>
      <c r="O182" s="118">
        <v>67905549.311726645</v>
      </c>
      <c r="P182" s="118">
        <v>1922229.2970913658</v>
      </c>
      <c r="Q182" s="118">
        <v>24129.947866428101</v>
      </c>
      <c r="R182" s="118">
        <v>14232.296590103533</v>
      </c>
      <c r="S182" s="118">
        <v>44806.048706096597</v>
      </c>
    </row>
    <row r="184" spans="1:19" x14ac:dyDescent="0.25">
      <c r="A184" s="121" t="s">
        <v>393</v>
      </c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</row>
    <row r="185" spans="1:19" x14ac:dyDescent="0.25">
      <c r="A185" s="122" t="s">
        <v>394</v>
      </c>
      <c r="B185" s="118">
        <v>-6040759.5193076935</v>
      </c>
      <c r="C185" s="118">
        <v>0</v>
      </c>
      <c r="D185" s="118">
        <v>0</v>
      </c>
      <c r="E185" s="118">
        <v>0</v>
      </c>
      <c r="F185" s="118">
        <v>-545272.5764505628</v>
      </c>
      <c r="G185" s="118">
        <v>0</v>
      </c>
      <c r="H185" s="118">
        <v>-520046.96341734123</v>
      </c>
      <c r="I185" s="118">
        <v>-28441.312488196261</v>
      </c>
      <c r="J185" s="118">
        <v>0</v>
      </c>
      <c r="K185" s="118">
        <v>0</v>
      </c>
      <c r="L185" s="118">
        <v>0</v>
      </c>
      <c r="M185" s="118">
        <v>-36618.340940942231</v>
      </c>
      <c r="N185" s="118">
        <v>0</v>
      </c>
      <c r="O185" s="118">
        <v>-4756380.0710609863</v>
      </c>
      <c r="P185" s="118">
        <v>-154000.25494966441</v>
      </c>
      <c r="Q185" s="118">
        <v>0</v>
      </c>
      <c r="R185" s="118">
        <v>0</v>
      </c>
      <c r="S185" s="118">
        <v>0</v>
      </c>
    </row>
    <row r="186" spans="1:19" x14ac:dyDescent="0.25">
      <c r="A186" s="121" t="s">
        <v>395</v>
      </c>
      <c r="B186" s="118">
        <v>-6040759.5193076935</v>
      </c>
      <c r="C186" s="118">
        <v>0</v>
      </c>
      <c r="D186" s="118">
        <v>0</v>
      </c>
      <c r="E186" s="118">
        <v>0</v>
      </c>
      <c r="F186" s="118">
        <v>-545272.5764505628</v>
      </c>
      <c r="G186" s="118">
        <v>0</v>
      </c>
      <c r="H186" s="118">
        <v>-520046.96341734123</v>
      </c>
      <c r="I186" s="118">
        <v>-28441.312488196261</v>
      </c>
      <c r="J186" s="118">
        <v>0</v>
      </c>
      <c r="K186" s="118">
        <v>0</v>
      </c>
      <c r="L186" s="118">
        <v>0</v>
      </c>
      <c r="M186" s="118">
        <v>-36618.340940942231</v>
      </c>
      <c r="N186" s="118">
        <v>0</v>
      </c>
      <c r="O186" s="118">
        <v>-4756380.0710609863</v>
      </c>
      <c r="P186" s="118">
        <v>-154000.25494966441</v>
      </c>
      <c r="Q186" s="118">
        <v>0</v>
      </c>
      <c r="R186" s="118">
        <v>0</v>
      </c>
      <c r="S186" s="118">
        <v>0</v>
      </c>
    </row>
    <row r="188" spans="1:19" x14ac:dyDescent="0.25">
      <c r="A188" s="121" t="s">
        <v>396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</row>
    <row r="189" spans="1:19" x14ac:dyDescent="0.25">
      <c r="A189" s="122" t="s">
        <v>397</v>
      </c>
      <c r="B189" s="118">
        <v>314252428.01099658</v>
      </c>
      <c r="C189" s="118">
        <v>7801814.6535795089</v>
      </c>
      <c r="D189" s="118">
        <v>297365.62849715189</v>
      </c>
      <c r="E189" s="118">
        <v>4268572.0333957234</v>
      </c>
      <c r="F189" s="118">
        <v>17490194.301468637</v>
      </c>
      <c r="G189" s="118">
        <v>204884.36882617921</v>
      </c>
      <c r="H189" s="118">
        <v>75670668.996775895</v>
      </c>
      <c r="I189" s="118">
        <v>30761625.915696938</v>
      </c>
      <c r="J189" s="118">
        <v>7315639.1129623847</v>
      </c>
      <c r="K189" s="118">
        <v>489515.84707066324</v>
      </c>
      <c r="L189" s="118">
        <v>260475.57605368318</v>
      </c>
      <c r="M189" s="118">
        <v>285558.90210491198</v>
      </c>
      <c r="N189" s="118">
        <v>30823.889322553587</v>
      </c>
      <c r="O189" s="118">
        <v>167355024.50931001</v>
      </c>
      <c r="P189" s="118">
        <v>1637179.2971339531</v>
      </c>
      <c r="Q189" s="118">
        <v>95563.442693043195</v>
      </c>
      <c r="R189" s="118">
        <v>33861.389429705974</v>
      </c>
      <c r="S189" s="118">
        <v>253660.14667558059</v>
      </c>
    </row>
    <row r="190" spans="1:19" x14ac:dyDescent="0.25">
      <c r="A190" s="121" t="s">
        <v>398</v>
      </c>
      <c r="B190" s="118">
        <v>314252428.01099658</v>
      </c>
      <c r="C190" s="118">
        <v>7801814.6535795089</v>
      </c>
      <c r="D190" s="118">
        <v>297365.62849715189</v>
      </c>
      <c r="E190" s="118">
        <v>4268572.0333957234</v>
      </c>
      <c r="F190" s="118">
        <v>17490194.301468637</v>
      </c>
      <c r="G190" s="118">
        <v>204884.36882617921</v>
      </c>
      <c r="H190" s="118">
        <v>75670668.996775895</v>
      </c>
      <c r="I190" s="118">
        <v>30761625.915696938</v>
      </c>
      <c r="J190" s="118">
        <v>7315639.1129623847</v>
      </c>
      <c r="K190" s="118">
        <v>489515.84707066324</v>
      </c>
      <c r="L190" s="118">
        <v>260475.57605368318</v>
      </c>
      <c r="M190" s="118">
        <v>285558.90210491198</v>
      </c>
      <c r="N190" s="118">
        <v>30823.889322553587</v>
      </c>
      <c r="O190" s="118">
        <v>167355024.50931001</v>
      </c>
      <c r="P190" s="118">
        <v>1637179.2971339531</v>
      </c>
      <c r="Q190" s="118">
        <v>95563.442693043195</v>
      </c>
      <c r="R190" s="118">
        <v>33861.389429705974</v>
      </c>
      <c r="S190" s="118">
        <v>253660.14667558059</v>
      </c>
    </row>
    <row r="192" spans="1:19" x14ac:dyDescent="0.25">
      <c r="A192" s="121" t="s">
        <v>399</v>
      </c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</row>
    <row r="193" spans="1:19" x14ac:dyDescent="0.25">
      <c r="A193" s="122" t="s">
        <v>400</v>
      </c>
      <c r="B193" s="118">
        <v>465699821.62258565</v>
      </c>
      <c r="C193" s="118">
        <v>7893413.1860307408</v>
      </c>
      <c r="D193" s="118">
        <v>316565.55030051945</v>
      </c>
      <c r="E193" s="118">
        <v>3106785.069324601</v>
      </c>
      <c r="F193" s="118">
        <v>26973531.929993283</v>
      </c>
      <c r="G193" s="118">
        <v>247146.43372549315</v>
      </c>
      <c r="H193" s="118">
        <v>94170939.596560866</v>
      </c>
      <c r="I193" s="118">
        <v>37633681.108697884</v>
      </c>
      <c r="J193" s="118">
        <v>7518669.8128373548</v>
      </c>
      <c r="K193" s="118">
        <v>388153.19162253692</v>
      </c>
      <c r="L193" s="118">
        <v>319658.03271262953</v>
      </c>
      <c r="M193" s="118">
        <v>1126650.3815561649</v>
      </c>
      <c r="N193" s="118">
        <v>108025.44115005856</v>
      </c>
      <c r="O193" s="118">
        <v>278674504.20285386</v>
      </c>
      <c r="P193" s="118">
        <v>6852828.559814929</v>
      </c>
      <c r="Q193" s="118">
        <v>93596.008049482611</v>
      </c>
      <c r="R193" s="118">
        <v>68002.488484191956</v>
      </c>
      <c r="S193" s="118">
        <v>207670.62887102517</v>
      </c>
    </row>
    <row r="194" spans="1:19" x14ac:dyDescent="0.25">
      <c r="A194" s="121" t="s">
        <v>401</v>
      </c>
      <c r="B194" s="118">
        <v>465699821.62258565</v>
      </c>
      <c r="C194" s="118">
        <v>7893413.1860307408</v>
      </c>
      <c r="D194" s="118">
        <v>316565.55030051945</v>
      </c>
      <c r="E194" s="118">
        <v>3106785.069324601</v>
      </c>
      <c r="F194" s="118">
        <v>26973531.929993283</v>
      </c>
      <c r="G194" s="118">
        <v>247146.43372549315</v>
      </c>
      <c r="H194" s="118">
        <v>94170939.596560866</v>
      </c>
      <c r="I194" s="118">
        <v>37633681.108697884</v>
      </c>
      <c r="J194" s="118">
        <v>7518669.8128373548</v>
      </c>
      <c r="K194" s="118">
        <v>388153.19162253692</v>
      </c>
      <c r="L194" s="118">
        <v>319658.03271262953</v>
      </c>
      <c r="M194" s="118">
        <v>1126650.3815561649</v>
      </c>
      <c r="N194" s="118">
        <v>108025.44115005856</v>
      </c>
      <c r="O194" s="118">
        <v>278674504.20285386</v>
      </c>
      <c r="P194" s="118">
        <v>6852828.559814929</v>
      </c>
      <c r="Q194" s="118">
        <v>93596.008049482611</v>
      </c>
      <c r="R194" s="118">
        <v>68002.488484191956</v>
      </c>
      <c r="S194" s="118">
        <v>207670.62887102517</v>
      </c>
    </row>
    <row r="196" spans="1:19" x14ac:dyDescent="0.25">
      <c r="A196" s="121" t="s">
        <v>402</v>
      </c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</row>
    <row r="197" spans="1:19" x14ac:dyDescent="0.25">
      <c r="A197" s="122" t="s">
        <v>403</v>
      </c>
      <c r="B197" s="118">
        <v>1771231.988163824</v>
      </c>
      <c r="C197" s="118">
        <v>30021.626124268449</v>
      </c>
      <c r="D197" s="118">
        <v>1204.0181314421416</v>
      </c>
      <c r="E197" s="118">
        <v>11816.274861271322</v>
      </c>
      <c r="F197" s="118">
        <v>102590.51081810707</v>
      </c>
      <c r="G197" s="118">
        <v>939.99106044315863</v>
      </c>
      <c r="H197" s="118">
        <v>358167.58526493353</v>
      </c>
      <c r="I197" s="118">
        <v>143135.0769683214</v>
      </c>
      <c r="J197" s="118">
        <v>28596.335799612792</v>
      </c>
      <c r="K197" s="118">
        <v>1476.2929195770532</v>
      </c>
      <c r="L197" s="118">
        <v>1215.7800079059948</v>
      </c>
      <c r="M197" s="118">
        <v>4285.0761426885538</v>
      </c>
      <c r="N197" s="118">
        <v>410.86147775155786</v>
      </c>
      <c r="O197" s="118">
        <v>1059904.1983954457</v>
      </c>
      <c r="P197" s="118">
        <v>26063.890495504031</v>
      </c>
      <c r="Q197" s="118">
        <v>355.98090384504093</v>
      </c>
      <c r="R197" s="118">
        <v>258.63910030774497</v>
      </c>
      <c r="S197" s="118">
        <v>789.84969239811755</v>
      </c>
    </row>
    <row r="198" spans="1:19" x14ac:dyDescent="0.25">
      <c r="A198" s="121" t="s">
        <v>404</v>
      </c>
      <c r="B198" s="118">
        <v>1771231.988163824</v>
      </c>
      <c r="C198" s="118">
        <v>30021.626124268449</v>
      </c>
      <c r="D198" s="118">
        <v>1204.0181314421416</v>
      </c>
      <c r="E198" s="118">
        <v>11816.274861271322</v>
      </c>
      <c r="F198" s="118">
        <v>102590.51081810707</v>
      </c>
      <c r="G198" s="118">
        <v>939.99106044315863</v>
      </c>
      <c r="H198" s="118">
        <v>358167.58526493353</v>
      </c>
      <c r="I198" s="118">
        <v>143135.0769683214</v>
      </c>
      <c r="J198" s="118">
        <v>28596.335799612792</v>
      </c>
      <c r="K198" s="118">
        <v>1476.2929195770532</v>
      </c>
      <c r="L198" s="118">
        <v>1215.7800079059948</v>
      </c>
      <c r="M198" s="118">
        <v>4285.0761426885538</v>
      </c>
      <c r="N198" s="118">
        <v>410.86147775155786</v>
      </c>
      <c r="O198" s="118">
        <v>1059904.1983954457</v>
      </c>
      <c r="P198" s="118">
        <v>26063.890495504031</v>
      </c>
      <c r="Q198" s="118">
        <v>355.98090384504093</v>
      </c>
      <c r="R198" s="118">
        <v>258.63910030774497</v>
      </c>
      <c r="S198" s="118">
        <v>789.84969239811755</v>
      </c>
    </row>
    <row r="200" spans="1:19" x14ac:dyDescent="0.25">
      <c r="A200" s="121" t="s">
        <v>405</v>
      </c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</row>
    <row r="201" spans="1:19" x14ac:dyDescent="0.25">
      <c r="A201" s="122" t="s">
        <v>406</v>
      </c>
      <c r="B201" s="118">
        <v>59810494.705626741</v>
      </c>
      <c r="C201" s="118">
        <v>978327.16620916873</v>
      </c>
      <c r="D201" s="118">
        <v>38949.927576006521</v>
      </c>
      <c r="E201" s="118">
        <v>410693.12068991229</v>
      </c>
      <c r="F201" s="118">
        <v>3741799.2457247614</v>
      </c>
      <c r="G201" s="118">
        <v>44315.495582732081</v>
      </c>
      <c r="H201" s="118">
        <v>11285346.607934305</v>
      </c>
      <c r="I201" s="118">
        <v>4448632.0421236195</v>
      </c>
      <c r="J201" s="118">
        <v>928454.1120585195</v>
      </c>
      <c r="K201" s="118">
        <v>48916.004780246381</v>
      </c>
      <c r="L201" s="118">
        <v>37848.245984215253</v>
      </c>
      <c r="M201" s="118">
        <v>74162.930531358084</v>
      </c>
      <c r="N201" s="118">
        <v>11769.293576735949</v>
      </c>
      <c r="O201" s="118">
        <v>36678097.058745205</v>
      </c>
      <c r="P201" s="118">
        <v>1038261.4299197691</v>
      </c>
      <c r="Q201" s="118">
        <v>13033.405647076826</v>
      </c>
      <c r="R201" s="118">
        <v>7687.3475141820127</v>
      </c>
      <c r="S201" s="118">
        <v>24201.27102892425</v>
      </c>
    </row>
    <row r="202" spans="1:19" x14ac:dyDescent="0.25">
      <c r="A202" s="122" t="s">
        <v>407</v>
      </c>
      <c r="B202" s="118">
        <v>21639230.769230813</v>
      </c>
      <c r="C202" s="118">
        <v>353955.39564758365</v>
      </c>
      <c r="D202" s="118">
        <v>14091.949505021232</v>
      </c>
      <c r="E202" s="118">
        <v>148587.35507346518</v>
      </c>
      <c r="F202" s="118">
        <v>1353770.0660876587</v>
      </c>
      <c r="G202" s="118">
        <v>16033.193510391631</v>
      </c>
      <c r="H202" s="118">
        <v>4082999.493011592</v>
      </c>
      <c r="I202" s="118">
        <v>1609499.7347990721</v>
      </c>
      <c r="J202" s="118">
        <v>335911.49660872965</v>
      </c>
      <c r="K202" s="118">
        <v>17697.641876367361</v>
      </c>
      <c r="L202" s="118">
        <v>13693.364903500753</v>
      </c>
      <c r="M202" s="118">
        <v>26831.892566498271</v>
      </c>
      <c r="N202" s="118">
        <v>4258.0898377664762</v>
      </c>
      <c r="O202" s="118">
        <v>13270009.056717712</v>
      </c>
      <c r="P202" s="118">
        <v>375639.40561608196</v>
      </c>
      <c r="Q202" s="118">
        <v>4715.4412263966569</v>
      </c>
      <c r="R202" s="118">
        <v>2781.2558261118666</v>
      </c>
      <c r="S202" s="118">
        <v>8755.9364168630455</v>
      </c>
    </row>
    <row r="203" spans="1:19" x14ac:dyDescent="0.25">
      <c r="A203" s="121" t="s">
        <v>408</v>
      </c>
      <c r="B203" s="118">
        <v>81449725.474857554</v>
      </c>
      <c r="C203" s="118">
        <v>1332282.5618567523</v>
      </c>
      <c r="D203" s="118">
        <v>53041.877081027749</v>
      </c>
      <c r="E203" s="118">
        <v>559280.4757633775</v>
      </c>
      <c r="F203" s="118">
        <v>5095569.3118124204</v>
      </c>
      <c r="G203" s="118">
        <v>60348.689093123714</v>
      </c>
      <c r="H203" s="118">
        <v>15368346.100945897</v>
      </c>
      <c r="I203" s="118">
        <v>6058131.7769226916</v>
      </c>
      <c r="J203" s="118">
        <v>1264365.6086672491</v>
      </c>
      <c r="K203" s="118">
        <v>66613.646656613739</v>
      </c>
      <c r="L203" s="118">
        <v>51541.610887716008</v>
      </c>
      <c r="M203" s="118">
        <v>100994.82309785635</v>
      </c>
      <c r="N203" s="118">
        <v>16027.383414502425</v>
      </c>
      <c r="O203" s="118">
        <v>49948106.115462914</v>
      </c>
      <c r="P203" s="118">
        <v>1413900.8355358511</v>
      </c>
      <c r="Q203" s="118">
        <v>17748.846873473485</v>
      </c>
      <c r="R203" s="118">
        <v>10468.603340293879</v>
      </c>
      <c r="S203" s="118">
        <v>32957.207445787295</v>
      </c>
    </row>
    <row r="205" spans="1:19" x14ac:dyDescent="0.25">
      <c r="A205" s="121" t="s">
        <v>409</v>
      </c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</row>
    <row r="206" spans="1:19" x14ac:dyDescent="0.25">
      <c r="A206" s="122" t="s">
        <v>410</v>
      </c>
      <c r="B206" s="118">
        <v>5785901.0247470336</v>
      </c>
      <c r="C206" s="118">
        <v>94640.650965472974</v>
      </c>
      <c r="D206" s="118">
        <v>3767.9077390182133</v>
      </c>
      <c r="E206" s="118">
        <v>39729.311044016053</v>
      </c>
      <c r="F206" s="118">
        <v>361971.25933820201</v>
      </c>
      <c r="G206" s="118">
        <v>4286.9578753071319</v>
      </c>
      <c r="H206" s="118">
        <v>1091713.0651542624</v>
      </c>
      <c r="I206" s="118">
        <v>430348.29954055016</v>
      </c>
      <c r="J206" s="118">
        <v>89816.070320592276</v>
      </c>
      <c r="K206" s="118">
        <v>4731.998348743512</v>
      </c>
      <c r="L206" s="118">
        <v>3661.3341237645272</v>
      </c>
      <c r="M206" s="118">
        <v>7174.3157763792842</v>
      </c>
      <c r="N206" s="118">
        <v>1138.5287498680225</v>
      </c>
      <c r="O206" s="118">
        <v>3548137.1689440412</v>
      </c>
      <c r="P206" s="118">
        <v>100438.52505976633</v>
      </c>
      <c r="Q206" s="118">
        <v>1260.8154381687682</v>
      </c>
      <c r="R206" s="118">
        <v>743.65263284986565</v>
      </c>
      <c r="S206" s="118">
        <v>2341.1636960304281</v>
      </c>
    </row>
    <row r="207" spans="1:19" x14ac:dyDescent="0.25">
      <c r="A207" s="121" t="s">
        <v>411</v>
      </c>
      <c r="B207" s="118">
        <v>5785901.0247470336</v>
      </c>
      <c r="C207" s="118">
        <v>94640.650965472974</v>
      </c>
      <c r="D207" s="118">
        <v>3767.9077390182133</v>
      </c>
      <c r="E207" s="118">
        <v>39729.311044016053</v>
      </c>
      <c r="F207" s="118">
        <v>361971.25933820201</v>
      </c>
      <c r="G207" s="118">
        <v>4286.9578753071319</v>
      </c>
      <c r="H207" s="118">
        <v>1091713.0651542624</v>
      </c>
      <c r="I207" s="118">
        <v>430348.29954055016</v>
      </c>
      <c r="J207" s="118">
        <v>89816.070320592276</v>
      </c>
      <c r="K207" s="118">
        <v>4731.998348743512</v>
      </c>
      <c r="L207" s="118">
        <v>3661.3341237645272</v>
      </c>
      <c r="M207" s="118">
        <v>7174.3157763792842</v>
      </c>
      <c r="N207" s="118">
        <v>1138.5287498680225</v>
      </c>
      <c r="O207" s="118">
        <v>3548137.1689440412</v>
      </c>
      <c r="P207" s="118">
        <v>100438.52505976633</v>
      </c>
      <c r="Q207" s="118">
        <v>1260.8154381687682</v>
      </c>
      <c r="R207" s="118">
        <v>743.65263284986565</v>
      </c>
      <c r="S207" s="118">
        <v>2341.1636960304281</v>
      </c>
    </row>
    <row r="209" spans="1:19" x14ac:dyDescent="0.25">
      <c r="A209" s="121" t="s">
        <v>412</v>
      </c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</row>
    <row r="210" spans="1:19" x14ac:dyDescent="0.25">
      <c r="A210" s="122" t="s">
        <v>413</v>
      </c>
      <c r="B210" s="118">
        <v>228509849.76347914</v>
      </c>
      <c r="C210" s="118">
        <v>3737761.990939626</v>
      </c>
      <c r="D210" s="118">
        <v>148810.70859717074</v>
      </c>
      <c r="E210" s="118">
        <v>1569079.5364532818</v>
      </c>
      <c r="F210" s="118">
        <v>14295785.174390577</v>
      </c>
      <c r="G210" s="118">
        <v>169310.20697361941</v>
      </c>
      <c r="H210" s="118">
        <v>43116394.047569253</v>
      </c>
      <c r="I210" s="118">
        <v>16996285.427865464</v>
      </c>
      <c r="J210" s="118">
        <v>3547218.7732768813</v>
      </c>
      <c r="K210" s="118">
        <v>186886.74886202137</v>
      </c>
      <c r="L210" s="118">
        <v>144601.66307319631</v>
      </c>
      <c r="M210" s="118">
        <v>283344.25583919592</v>
      </c>
      <c r="N210" s="118">
        <v>44965.34463188787</v>
      </c>
      <c r="O210" s="118">
        <v>140131033.68823484</v>
      </c>
      <c r="P210" s="118">
        <v>3966744.7081634267</v>
      </c>
      <c r="Q210" s="118">
        <v>49794.966267681157</v>
      </c>
      <c r="R210" s="118">
        <v>29370.006621599292</v>
      </c>
      <c r="S210" s="118">
        <v>92462.515719410309</v>
      </c>
    </row>
    <row r="211" spans="1:19" x14ac:dyDescent="0.25">
      <c r="A211" s="121" t="s">
        <v>414</v>
      </c>
      <c r="B211" s="118">
        <v>228509849.76347914</v>
      </c>
      <c r="C211" s="118">
        <v>3737761.990939626</v>
      </c>
      <c r="D211" s="118">
        <v>148810.70859717074</v>
      </c>
      <c r="E211" s="118">
        <v>1569079.5364532818</v>
      </c>
      <c r="F211" s="118">
        <v>14295785.174390577</v>
      </c>
      <c r="G211" s="118">
        <v>169310.20697361941</v>
      </c>
      <c r="H211" s="118">
        <v>43116394.047569253</v>
      </c>
      <c r="I211" s="118">
        <v>16996285.427865464</v>
      </c>
      <c r="J211" s="118">
        <v>3547218.7732768813</v>
      </c>
      <c r="K211" s="118">
        <v>186886.74886202137</v>
      </c>
      <c r="L211" s="118">
        <v>144601.66307319631</v>
      </c>
      <c r="M211" s="118">
        <v>283344.25583919592</v>
      </c>
      <c r="N211" s="118">
        <v>44965.34463188787</v>
      </c>
      <c r="O211" s="118">
        <v>140131033.68823484</v>
      </c>
      <c r="P211" s="118">
        <v>3966744.7081634267</v>
      </c>
      <c r="Q211" s="118">
        <v>49794.966267681157</v>
      </c>
      <c r="R211" s="118">
        <v>29370.006621599292</v>
      </c>
      <c r="S211" s="118">
        <v>92462.515719410309</v>
      </c>
    </row>
    <row r="213" spans="1:19" x14ac:dyDescent="0.25">
      <c r="A213" s="121" t="s">
        <v>415</v>
      </c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</row>
    <row r="214" spans="1:19" x14ac:dyDescent="0.25">
      <c r="A214" s="122" t="s">
        <v>416</v>
      </c>
      <c r="B214" s="118">
        <v>4978064.2338751536</v>
      </c>
      <c r="C214" s="118">
        <v>123588.33544143115</v>
      </c>
      <c r="D214" s="118">
        <v>4710.5608983669608</v>
      </c>
      <c r="E214" s="118">
        <v>67618.334418798593</v>
      </c>
      <c r="F214" s="118">
        <v>277061.69605989917</v>
      </c>
      <c r="G214" s="118">
        <v>3245.5677589800466</v>
      </c>
      <c r="H214" s="118">
        <v>1198697.0260515348</v>
      </c>
      <c r="I214" s="118">
        <v>487294.08620963601</v>
      </c>
      <c r="J214" s="118">
        <v>115886.84181909282</v>
      </c>
      <c r="K214" s="118">
        <v>7754.4073267503827</v>
      </c>
      <c r="L214" s="118">
        <v>4126.1865728703115</v>
      </c>
      <c r="M214" s="118">
        <v>4523.5308641223155</v>
      </c>
      <c r="N214" s="118">
        <v>488.28039915784166</v>
      </c>
      <c r="O214" s="118">
        <v>2651066.4281643783</v>
      </c>
      <c r="P214" s="118">
        <v>25934.513076278305</v>
      </c>
      <c r="Q214" s="118">
        <v>1513.817917485015</v>
      </c>
      <c r="R214" s="118">
        <v>536.39735640622962</v>
      </c>
      <c r="S214" s="118">
        <v>4018.2235399659248</v>
      </c>
    </row>
    <row r="215" spans="1:19" x14ac:dyDescent="0.25">
      <c r="A215" s="121" t="s">
        <v>417</v>
      </c>
      <c r="B215" s="118">
        <v>4978064.2338751536</v>
      </c>
      <c r="C215" s="118">
        <v>123588.33544143115</v>
      </c>
      <c r="D215" s="118">
        <v>4710.5608983669608</v>
      </c>
      <c r="E215" s="118">
        <v>67618.334418798593</v>
      </c>
      <c r="F215" s="118">
        <v>277061.69605989917</v>
      </c>
      <c r="G215" s="118">
        <v>3245.5677589800466</v>
      </c>
      <c r="H215" s="118">
        <v>1198697.0260515348</v>
      </c>
      <c r="I215" s="118">
        <v>487294.08620963601</v>
      </c>
      <c r="J215" s="118">
        <v>115886.84181909282</v>
      </c>
      <c r="K215" s="118">
        <v>7754.4073267503827</v>
      </c>
      <c r="L215" s="118">
        <v>4126.1865728703115</v>
      </c>
      <c r="M215" s="118">
        <v>4523.5308641223155</v>
      </c>
      <c r="N215" s="118">
        <v>488.28039915784166</v>
      </c>
      <c r="O215" s="118">
        <v>2651066.4281643783</v>
      </c>
      <c r="P215" s="118">
        <v>25934.513076278305</v>
      </c>
      <c r="Q215" s="118">
        <v>1513.817917485015</v>
      </c>
      <c r="R215" s="118">
        <v>536.39735640622962</v>
      </c>
      <c r="S215" s="118">
        <v>4018.2235399659248</v>
      </c>
    </row>
    <row r="217" spans="1:19" x14ac:dyDescent="0.25">
      <c r="A217" s="120" t="s">
        <v>418</v>
      </c>
      <c r="B217" s="118">
        <v>1857501820.1814766</v>
      </c>
      <c r="C217" s="118">
        <v>33462850.898452349</v>
      </c>
      <c r="D217" s="118">
        <v>1321108.6463150969</v>
      </c>
      <c r="E217" s="118">
        <v>14848999.147559632</v>
      </c>
      <c r="F217" s="118">
        <v>111666265.71474944</v>
      </c>
      <c r="G217" s="118">
        <v>1254082.0923525945</v>
      </c>
      <c r="H217" s="118">
        <v>374062238.18595999</v>
      </c>
      <c r="I217" s="118">
        <v>149091424.69318238</v>
      </c>
      <c r="J217" s="118">
        <v>31694879.987788204</v>
      </c>
      <c r="K217" s="118">
        <v>1767594.0287692358</v>
      </c>
      <c r="L217" s="118">
        <v>1266903.5510804879</v>
      </c>
      <c r="M217" s="118">
        <v>2719644.9306493942</v>
      </c>
      <c r="N217" s="118">
        <v>351645.36979496753</v>
      </c>
      <c r="O217" s="118">
        <v>1105344481.6188664</v>
      </c>
      <c r="P217" s="118">
        <v>27081088.500526197</v>
      </c>
      <c r="Q217" s="118">
        <v>425685.49309767241</v>
      </c>
      <c r="R217" s="118">
        <v>241063.57538272085</v>
      </c>
      <c r="S217" s="118">
        <v>901863.74694975966</v>
      </c>
    </row>
    <row r="219" spans="1:19" x14ac:dyDescent="0.25">
      <c r="A219" s="120" t="s">
        <v>419</v>
      </c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</row>
    <row r="220" spans="1:19" x14ac:dyDescent="0.25">
      <c r="A220" s="121" t="s">
        <v>419</v>
      </c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</row>
    <row r="221" spans="1:19" x14ac:dyDescent="0.25">
      <c r="A221" s="122" t="s">
        <v>420</v>
      </c>
      <c r="B221" s="118">
        <v>13514893.643120013</v>
      </c>
      <c r="C221" s="118">
        <v>221064.67543141783</v>
      </c>
      <c r="D221" s="118">
        <v>8801.2000433668636</v>
      </c>
      <c r="E221" s="118">
        <v>92801.002121840822</v>
      </c>
      <c r="F221" s="118">
        <v>845504.10573881096</v>
      </c>
      <c r="G221" s="118">
        <v>10013.614040320499</v>
      </c>
      <c r="H221" s="118">
        <v>2550058.4785771533</v>
      </c>
      <c r="I221" s="118">
        <v>1005221.3947165433</v>
      </c>
      <c r="J221" s="118">
        <v>209795.26484016626</v>
      </c>
      <c r="K221" s="118">
        <v>11053.153887208808</v>
      </c>
      <c r="L221" s="118">
        <v>8552.2619662798443</v>
      </c>
      <c r="M221" s="118">
        <v>16757.997460587958</v>
      </c>
      <c r="N221" s="118">
        <v>2659.412060159369</v>
      </c>
      <c r="O221" s="118">
        <v>8287852.8796776673</v>
      </c>
      <c r="P221" s="118">
        <v>234607.53615534486</v>
      </c>
      <c r="Q221" s="118">
        <v>2945.0532384797684</v>
      </c>
      <c r="R221" s="118">
        <v>1737.0477298877624</v>
      </c>
      <c r="S221" s="118">
        <v>5468.5654347791688</v>
      </c>
    </row>
    <row r="222" spans="1:19" x14ac:dyDescent="0.25">
      <c r="A222" s="122" t="s">
        <v>421</v>
      </c>
      <c r="B222" s="118">
        <v>5327511.4247353533</v>
      </c>
      <c r="C222" s="118">
        <v>107189.22791202686</v>
      </c>
      <c r="D222" s="118">
        <v>4158.4261486345767</v>
      </c>
      <c r="E222" s="118">
        <v>56646.227546652764</v>
      </c>
      <c r="F222" s="118">
        <v>298072.41306320863</v>
      </c>
      <c r="G222" s="118">
        <v>2661.464206983715</v>
      </c>
      <c r="H222" s="118">
        <v>1186526.0804161828</v>
      </c>
      <c r="I222" s="118">
        <v>479879.82153836009</v>
      </c>
      <c r="J222" s="118">
        <v>100359.99119352308</v>
      </c>
      <c r="K222" s="118">
        <v>6761.3637657769841</v>
      </c>
      <c r="L222" s="118">
        <v>4108.799757458999</v>
      </c>
      <c r="M222" s="118">
        <v>1606.6968079815883</v>
      </c>
      <c r="N222" s="118">
        <v>406.92382522415551</v>
      </c>
      <c r="O222" s="118">
        <v>3065098.9829779747</v>
      </c>
      <c r="P222" s="118">
        <v>9271.6724403026292</v>
      </c>
      <c r="Q222" s="118">
        <v>1240.761828210329</v>
      </c>
      <c r="R222" s="118">
        <v>501.08350585967889</v>
      </c>
      <c r="S222" s="118">
        <v>3021.4878009919594</v>
      </c>
    </row>
    <row r="223" spans="1:19" x14ac:dyDescent="0.25">
      <c r="A223" s="122" t="s">
        <v>422</v>
      </c>
      <c r="B223" s="118">
        <v>335278.49874166999</v>
      </c>
      <c r="C223" s="118">
        <v>5484.1891072662229</v>
      </c>
      <c r="D223" s="118">
        <v>218.3408331272619</v>
      </c>
      <c r="E223" s="118">
        <v>2302.2142456128408</v>
      </c>
      <c r="F223" s="118">
        <v>20975.329494830075</v>
      </c>
      <c r="G223" s="118">
        <v>248.41849082003543</v>
      </c>
      <c r="H223" s="118">
        <v>63262.04267512355</v>
      </c>
      <c r="I223" s="118">
        <v>24937.608021439413</v>
      </c>
      <c r="J223" s="118">
        <v>5204.616721089008</v>
      </c>
      <c r="K223" s="118">
        <v>274.2074735860437</v>
      </c>
      <c r="L223" s="118">
        <v>212.16515857373977</v>
      </c>
      <c r="M223" s="118">
        <v>415.73366234834481</v>
      </c>
      <c r="N223" s="118">
        <v>65.974894557874038</v>
      </c>
      <c r="O223" s="118">
        <v>205605.6780516892</v>
      </c>
      <c r="P223" s="118">
        <v>5820.1614154535846</v>
      </c>
      <c r="Q223" s="118">
        <v>73.061102409374058</v>
      </c>
      <c r="R223" s="118">
        <v>43.092810827695459</v>
      </c>
      <c r="S223" s="118">
        <v>135.66458291565746</v>
      </c>
    </row>
    <row r="224" spans="1:19" x14ac:dyDescent="0.25">
      <c r="A224" s="122" t="s">
        <v>423</v>
      </c>
      <c r="B224" s="118">
        <v>61159054.002802715</v>
      </c>
      <c r="C224" s="118">
        <v>1230516.7001525541</v>
      </c>
      <c r="D224" s="118">
        <v>47738.125574013713</v>
      </c>
      <c r="E224" s="118">
        <v>650290.42894129222</v>
      </c>
      <c r="F224" s="118">
        <v>3421827.8205164182</v>
      </c>
      <c r="G224" s="118">
        <v>30553.220853867868</v>
      </c>
      <c r="H224" s="118">
        <v>13621146.318144584</v>
      </c>
      <c r="I224" s="118">
        <v>5508950.3485725177</v>
      </c>
      <c r="J224" s="118">
        <v>1152118.0588421521</v>
      </c>
      <c r="K224" s="118">
        <v>77619.469714096354</v>
      </c>
      <c r="L224" s="118">
        <v>47168.421842590527</v>
      </c>
      <c r="M224" s="118">
        <v>18444.644977998898</v>
      </c>
      <c r="N224" s="118">
        <v>4671.4261533746885</v>
      </c>
      <c r="O224" s="118">
        <v>35186889.201874912</v>
      </c>
      <c r="P224" s="118">
        <v>106437.44710522784</v>
      </c>
      <c r="Q224" s="118">
        <v>14243.764791156935</v>
      </c>
      <c r="R224" s="118">
        <v>5752.3655514841357</v>
      </c>
      <c r="S224" s="118">
        <v>34686.239194476519</v>
      </c>
    </row>
    <row r="225" spans="1:19" x14ac:dyDescent="0.25">
      <c r="A225" s="122" t="s">
        <v>424</v>
      </c>
      <c r="B225" s="118">
        <v>218231533.78928652</v>
      </c>
      <c r="C225" s="118">
        <v>5417943.7497641509</v>
      </c>
      <c r="D225" s="118">
        <v>206504.55308774195</v>
      </c>
      <c r="E225" s="118">
        <v>2964295.3845543736</v>
      </c>
      <c r="F225" s="118">
        <v>12146006.167209553</v>
      </c>
      <c r="G225" s="118">
        <v>142281.25568157068</v>
      </c>
      <c r="H225" s="118">
        <v>52549239.675086796</v>
      </c>
      <c r="I225" s="118">
        <v>21362306.881523594</v>
      </c>
      <c r="J225" s="118">
        <v>5080320.7929862393</v>
      </c>
      <c r="K225" s="118">
        <v>339942.62127595872</v>
      </c>
      <c r="L225" s="118">
        <v>180886.38117015318</v>
      </c>
      <c r="M225" s="118">
        <v>198305.41195169062</v>
      </c>
      <c r="N225" s="118">
        <v>21405.545493435919</v>
      </c>
      <c r="O225" s="118">
        <v>116219129.68873659</v>
      </c>
      <c r="P225" s="118">
        <v>1136933.6153199312</v>
      </c>
      <c r="Q225" s="118">
        <v>66363.708961884724</v>
      </c>
      <c r="R225" s="118">
        <v>23514.927150292337</v>
      </c>
      <c r="S225" s="118">
        <v>176153.42933258187</v>
      </c>
    </row>
    <row r="226" spans="1:19" x14ac:dyDescent="0.25">
      <c r="A226" s="122" t="s">
        <v>425</v>
      </c>
      <c r="B226" s="118">
        <v>199570.38695710068</v>
      </c>
      <c r="C226" s="118">
        <v>3264.3958571477856</v>
      </c>
      <c r="D226" s="118">
        <v>129.96468523714432</v>
      </c>
      <c r="E226" s="118">
        <v>1370.3646060796473</v>
      </c>
      <c r="F226" s="118">
        <v>12485.305915967057</v>
      </c>
      <c r="G226" s="118">
        <v>147.86803963367836</v>
      </c>
      <c r="H226" s="118">
        <v>37655.949855879917</v>
      </c>
      <c r="I226" s="118">
        <v>14843.803289807023</v>
      </c>
      <c r="J226" s="118">
        <v>3097.9838459352923</v>
      </c>
      <c r="K226" s="118">
        <v>163.2186132289383</v>
      </c>
      <c r="L226" s="118">
        <v>126.28869120533749</v>
      </c>
      <c r="M226" s="118">
        <v>247.46032977759856</v>
      </c>
      <c r="N226" s="118">
        <v>39.270741445647097</v>
      </c>
      <c r="O226" s="118">
        <v>122384.2414093133</v>
      </c>
      <c r="P226" s="118">
        <v>3464.3792256115185</v>
      </c>
      <c r="Q226" s="118">
        <v>43.488719181439613</v>
      </c>
      <c r="R226" s="118">
        <v>25.650463612277761</v>
      </c>
      <c r="S226" s="118">
        <v>80.752668037064495</v>
      </c>
    </row>
    <row r="227" spans="1:19" x14ac:dyDescent="0.25">
      <c r="A227" s="122" t="s">
        <v>426</v>
      </c>
      <c r="B227" s="118">
        <v>17808.15184168041</v>
      </c>
      <c r="C227" s="118">
        <v>291.28999538361563</v>
      </c>
      <c r="D227" s="118">
        <v>11.597065496780202</v>
      </c>
      <c r="E227" s="118">
        <v>122.28097242090679</v>
      </c>
      <c r="F227" s="118">
        <v>1114.0942648428397</v>
      </c>
      <c r="G227" s="118">
        <v>13.194625427540016</v>
      </c>
      <c r="H227" s="118">
        <v>3360.132146861853</v>
      </c>
      <c r="I227" s="118">
        <v>1324.5487315196769</v>
      </c>
      <c r="J227" s="118">
        <v>276.44064619340475</v>
      </c>
      <c r="K227" s="118">
        <v>14.56439450806017</v>
      </c>
      <c r="L227" s="118">
        <v>11.269047593494788</v>
      </c>
      <c r="M227" s="118">
        <v>22.081488113860615</v>
      </c>
      <c r="N227" s="118">
        <v>3.5042239345348571</v>
      </c>
      <c r="O227" s="118">
        <v>10920.644025781292</v>
      </c>
      <c r="P227" s="118">
        <v>309.13499857127994</v>
      </c>
      <c r="Q227" s="118">
        <v>3.8806043641622612</v>
      </c>
      <c r="R227" s="118">
        <v>2.2888533603691954</v>
      </c>
      <c r="S227" s="118">
        <v>7.2057573067389962</v>
      </c>
    </row>
    <row r="228" spans="1:19" x14ac:dyDescent="0.25">
      <c r="A228" s="122" t="s">
        <v>427</v>
      </c>
      <c r="B228" s="118">
        <v>117263.37762250514</v>
      </c>
      <c r="C228" s="118">
        <v>1918.0906042355223</v>
      </c>
      <c r="D228" s="118">
        <v>76.364525794246518</v>
      </c>
      <c r="E228" s="118">
        <v>805.19752821732834</v>
      </c>
      <c r="F228" s="118">
        <v>7336.104141899852</v>
      </c>
      <c r="G228" s="118">
        <v>86.884161694745103</v>
      </c>
      <c r="H228" s="118">
        <v>22125.847100919589</v>
      </c>
      <c r="I228" s="118">
        <v>8721.9077793389733</v>
      </c>
      <c r="J228" s="118">
        <v>1820.3103934073197</v>
      </c>
      <c r="K228" s="118">
        <v>95.903837086815969</v>
      </c>
      <c r="L228" s="118">
        <v>74.204588727117923</v>
      </c>
      <c r="M228" s="118">
        <v>145.40250454862255</v>
      </c>
      <c r="N228" s="118">
        <v>23.074664803083067</v>
      </c>
      <c r="O228" s="118">
        <v>71910.415839946436</v>
      </c>
      <c r="P228" s="118">
        <v>2035.5966411378015</v>
      </c>
      <c r="Q228" s="118">
        <v>25.55306013806771</v>
      </c>
      <c r="R228" s="118">
        <v>15.071674944466677</v>
      </c>
      <c r="S228" s="118">
        <v>47.448575665139188</v>
      </c>
    </row>
    <row r="229" spans="1:19" x14ac:dyDescent="0.25">
      <c r="A229" s="122" t="s">
        <v>428</v>
      </c>
      <c r="B229" s="118">
        <v>42652941.998861246</v>
      </c>
      <c r="C229" s="118">
        <v>697679.09597818938</v>
      </c>
      <c r="D229" s="118">
        <v>27776.54674043283</v>
      </c>
      <c r="E229" s="118">
        <v>292879.53464244108</v>
      </c>
      <c r="F229" s="118">
        <v>2668407.0577377537</v>
      </c>
      <c r="G229" s="118">
        <v>31602.919722435279</v>
      </c>
      <c r="H229" s="118">
        <v>8047972.7959846389</v>
      </c>
      <c r="I229" s="118">
        <v>3172474.0850391877</v>
      </c>
      <c r="J229" s="118">
        <v>662112.88813350524</v>
      </c>
      <c r="K229" s="118">
        <v>34883.702684231204</v>
      </c>
      <c r="L229" s="118">
        <v>26990.899317398475</v>
      </c>
      <c r="M229" s="118">
        <v>52888.162687642885</v>
      </c>
      <c r="N229" s="118">
        <v>8393.0921950535667</v>
      </c>
      <c r="O229" s="118">
        <v>26156425.459695905</v>
      </c>
      <c r="P229" s="118">
        <v>740420.3019550764</v>
      </c>
      <c r="Q229" s="118">
        <v>9294.5744362836704</v>
      </c>
      <c r="R229" s="118">
        <v>5482.1146232159344</v>
      </c>
      <c r="S229" s="118">
        <v>17258.76728784716</v>
      </c>
    </row>
    <row r="230" spans="1:19" x14ac:dyDescent="0.25">
      <c r="A230" s="121" t="s">
        <v>429</v>
      </c>
      <c r="B230" s="118">
        <v>341555855.27396882</v>
      </c>
      <c r="C230" s="118">
        <v>7685351.4148023715</v>
      </c>
      <c r="D230" s="118">
        <v>295415.11870384536</v>
      </c>
      <c r="E230" s="118">
        <v>4061512.6351589314</v>
      </c>
      <c r="F230" s="118">
        <v>19421728.398083284</v>
      </c>
      <c r="G230" s="118">
        <v>217608.839822754</v>
      </c>
      <c r="H230" s="118">
        <v>78081347.319988132</v>
      </c>
      <c r="I230" s="118">
        <v>31578660.399212312</v>
      </c>
      <c r="J230" s="118">
        <v>7215106.34760221</v>
      </c>
      <c r="K230" s="118">
        <v>470808.20564568194</v>
      </c>
      <c r="L230" s="118">
        <v>268130.69153998076</v>
      </c>
      <c r="M230" s="118">
        <v>288833.5918706904</v>
      </c>
      <c r="N230" s="118">
        <v>37668.224251988839</v>
      </c>
      <c r="O230" s="118">
        <v>189326217.19228974</v>
      </c>
      <c r="P230" s="118">
        <v>2239299.8452566573</v>
      </c>
      <c r="Q230" s="118">
        <v>94233.846742108479</v>
      </c>
      <c r="R230" s="118">
        <v>37073.642363484658</v>
      </c>
      <c r="S230" s="118">
        <v>236859.56063460125</v>
      </c>
    </row>
    <row r="232" spans="1:19" x14ac:dyDescent="0.25">
      <c r="A232" s="120" t="s">
        <v>429</v>
      </c>
      <c r="B232" s="118">
        <v>341555855.27396882</v>
      </c>
      <c r="C232" s="118">
        <v>7685351.4148023715</v>
      </c>
      <c r="D232" s="118">
        <v>295415.11870384536</v>
      </c>
      <c r="E232" s="118">
        <v>4061512.6351589314</v>
      </c>
      <c r="F232" s="118">
        <v>19421728.398083284</v>
      </c>
      <c r="G232" s="118">
        <v>217608.839822754</v>
      </c>
      <c r="H232" s="118">
        <v>78081347.319988132</v>
      </c>
      <c r="I232" s="118">
        <v>31578660.399212312</v>
      </c>
      <c r="J232" s="118">
        <v>7215106.34760221</v>
      </c>
      <c r="K232" s="118">
        <v>470808.20564568194</v>
      </c>
      <c r="L232" s="118">
        <v>268130.69153998076</v>
      </c>
      <c r="M232" s="118">
        <v>288833.5918706904</v>
      </c>
      <c r="N232" s="118">
        <v>37668.224251988839</v>
      </c>
      <c r="O232" s="118">
        <v>189326217.19228974</v>
      </c>
      <c r="P232" s="118">
        <v>2239299.8452566573</v>
      </c>
      <c r="Q232" s="118">
        <v>94233.846742108479</v>
      </c>
      <c r="R232" s="118">
        <v>37073.642363484658</v>
      </c>
      <c r="S232" s="118">
        <v>236859.56063460125</v>
      </c>
    </row>
    <row r="234" spans="1:19" x14ac:dyDescent="0.25">
      <c r="A234" s="120" t="s">
        <v>430</v>
      </c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</row>
    <row r="235" spans="1:19" x14ac:dyDescent="0.25">
      <c r="A235" s="121" t="s">
        <v>431</v>
      </c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</row>
    <row r="236" spans="1:19" x14ac:dyDescent="0.25">
      <c r="A236" s="122" t="s">
        <v>432</v>
      </c>
      <c r="B236" s="118">
        <v>8605573.3469426576</v>
      </c>
      <c r="C236" s="118">
        <v>140762.35663249792</v>
      </c>
      <c r="D236" s="118">
        <v>5604.1412174090492</v>
      </c>
      <c r="E236" s="118">
        <v>59090.796532892149</v>
      </c>
      <c r="F236" s="118">
        <v>538372.5384165711</v>
      </c>
      <c r="G236" s="118">
        <v>6376.1426739618191</v>
      </c>
      <c r="H236" s="118">
        <v>1623743.0982344442</v>
      </c>
      <c r="I236" s="118">
        <v>640072.10641667875</v>
      </c>
      <c r="J236" s="118">
        <v>133586.58877366633</v>
      </c>
      <c r="K236" s="118">
        <v>7038.0669654652829</v>
      </c>
      <c r="L236" s="118">
        <v>5445.6305448289704</v>
      </c>
      <c r="M236" s="118">
        <v>10670.611260665164</v>
      </c>
      <c r="N236" s="118">
        <v>1693.3737066510857</v>
      </c>
      <c r="O236" s="118">
        <v>5277268.7472123476</v>
      </c>
      <c r="P236" s="118">
        <v>149385.73794534395</v>
      </c>
      <c r="Q236" s="118">
        <v>1875.2549834005076</v>
      </c>
      <c r="R236" s="118">
        <v>1106.0606203363689</v>
      </c>
      <c r="S236" s="118">
        <v>3482.0948054966207</v>
      </c>
    </row>
    <row r="237" spans="1:19" x14ac:dyDescent="0.25">
      <c r="A237" s="121" t="s">
        <v>433</v>
      </c>
      <c r="B237" s="118">
        <v>8605573.3469426576</v>
      </c>
      <c r="C237" s="118">
        <v>140762.35663249792</v>
      </c>
      <c r="D237" s="118">
        <v>5604.1412174090492</v>
      </c>
      <c r="E237" s="118">
        <v>59090.796532892149</v>
      </c>
      <c r="F237" s="118">
        <v>538372.5384165711</v>
      </c>
      <c r="G237" s="118">
        <v>6376.1426739618191</v>
      </c>
      <c r="H237" s="118">
        <v>1623743.0982344442</v>
      </c>
      <c r="I237" s="118">
        <v>640072.10641667875</v>
      </c>
      <c r="J237" s="118">
        <v>133586.58877366633</v>
      </c>
      <c r="K237" s="118">
        <v>7038.0669654652829</v>
      </c>
      <c r="L237" s="118">
        <v>5445.6305448289704</v>
      </c>
      <c r="M237" s="118">
        <v>10670.611260665164</v>
      </c>
      <c r="N237" s="118">
        <v>1693.3737066510857</v>
      </c>
      <c r="O237" s="118">
        <v>5277268.7472123476</v>
      </c>
      <c r="P237" s="118">
        <v>149385.73794534395</v>
      </c>
      <c r="Q237" s="118">
        <v>1875.2549834005076</v>
      </c>
      <c r="R237" s="118">
        <v>1106.0606203363689</v>
      </c>
      <c r="S237" s="118">
        <v>3482.0948054966207</v>
      </c>
    </row>
    <row r="239" spans="1:19" x14ac:dyDescent="0.25">
      <c r="A239" s="121" t="s">
        <v>434</v>
      </c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</row>
    <row r="240" spans="1:19" x14ac:dyDescent="0.25">
      <c r="A240" s="122" t="s">
        <v>435</v>
      </c>
      <c r="B240" s="118">
        <v>159.3279366832038</v>
      </c>
      <c r="C240" s="118">
        <v>2.6061454525733674</v>
      </c>
      <c r="D240" s="118">
        <v>0.10375790444785472</v>
      </c>
      <c r="E240" s="118">
        <v>1.0940368885354472</v>
      </c>
      <c r="F240" s="118">
        <v>9.9677014249475651</v>
      </c>
      <c r="G240" s="118">
        <v>0.11805112980659045</v>
      </c>
      <c r="H240" s="118">
        <v>30.062800828627985</v>
      </c>
      <c r="I240" s="118">
        <v>11.850618655184999</v>
      </c>
      <c r="J240" s="118">
        <v>2.4732896577329835</v>
      </c>
      <c r="K240" s="118">
        <v>0.13030633086686685</v>
      </c>
      <c r="L240" s="118">
        <v>0.10082315769871177</v>
      </c>
      <c r="M240" s="118">
        <v>0.19756109288341056</v>
      </c>
      <c r="N240" s="118">
        <v>3.1351977124238907E-2</v>
      </c>
      <c r="O240" s="118">
        <v>97.706022239043506</v>
      </c>
      <c r="P240" s="118">
        <v>2.7658030949425867</v>
      </c>
      <c r="Q240" s="118">
        <v>3.4719419057214561E-2</v>
      </c>
      <c r="R240" s="118">
        <v>2.0478165646841746E-2</v>
      </c>
      <c r="S240" s="118">
        <v>6.44692640836282E-2</v>
      </c>
    </row>
    <row r="241" spans="1:19" x14ac:dyDescent="0.25">
      <c r="A241" s="121" t="s">
        <v>436</v>
      </c>
      <c r="B241" s="118">
        <v>159.3279366832038</v>
      </c>
      <c r="C241" s="118">
        <v>2.6061454525733674</v>
      </c>
      <c r="D241" s="118">
        <v>0.10375790444785472</v>
      </c>
      <c r="E241" s="118">
        <v>1.0940368885354472</v>
      </c>
      <c r="F241" s="118">
        <v>9.9677014249475651</v>
      </c>
      <c r="G241" s="118">
        <v>0.11805112980659045</v>
      </c>
      <c r="H241" s="118">
        <v>30.062800828627985</v>
      </c>
      <c r="I241" s="118">
        <v>11.850618655184999</v>
      </c>
      <c r="J241" s="118">
        <v>2.4732896577329835</v>
      </c>
      <c r="K241" s="118">
        <v>0.13030633086686685</v>
      </c>
      <c r="L241" s="118">
        <v>0.10082315769871177</v>
      </c>
      <c r="M241" s="118">
        <v>0.19756109288341056</v>
      </c>
      <c r="N241" s="118">
        <v>3.1351977124238907E-2</v>
      </c>
      <c r="O241" s="118">
        <v>97.706022239043506</v>
      </c>
      <c r="P241" s="118">
        <v>2.7658030949425867</v>
      </c>
      <c r="Q241" s="118">
        <v>3.4719419057214561E-2</v>
      </c>
      <c r="R241" s="118">
        <v>2.0478165646841746E-2</v>
      </c>
      <c r="S241" s="118">
        <v>6.44692640836282E-2</v>
      </c>
    </row>
    <row r="243" spans="1:19" x14ac:dyDescent="0.25">
      <c r="A243" s="121" t="s">
        <v>437</v>
      </c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</row>
    <row r="244" spans="1:19" x14ac:dyDescent="0.25">
      <c r="A244" s="122" t="s">
        <v>438</v>
      </c>
      <c r="B244" s="118">
        <v>21726932.796550255</v>
      </c>
      <c r="C244" s="118">
        <v>355389.94783245586</v>
      </c>
      <c r="D244" s="118">
        <v>14149.063020453168</v>
      </c>
      <c r="E244" s="118">
        <v>149189.56743549186</v>
      </c>
      <c r="F244" s="118">
        <v>1359256.7851206246</v>
      </c>
      <c r="G244" s="118">
        <v>16098.174728544074</v>
      </c>
      <c r="H244" s="118">
        <v>4099547.5550430105</v>
      </c>
      <c r="I244" s="118">
        <v>1616022.9052027401</v>
      </c>
      <c r="J244" s="118">
        <v>337272.9183508734</v>
      </c>
      <c r="K244" s="118">
        <v>17769.368967218397</v>
      </c>
      <c r="L244" s="118">
        <v>13748.862988237188</v>
      </c>
      <c r="M244" s="118">
        <v>26940.640026146684</v>
      </c>
      <c r="N244" s="118">
        <v>4275.3475266031573</v>
      </c>
      <c r="O244" s="118">
        <v>13323791.314933481</v>
      </c>
      <c r="P244" s="118">
        <v>377161.84131469496</v>
      </c>
      <c r="Q244" s="118">
        <v>4734.5525228965671</v>
      </c>
      <c r="R244" s="118">
        <v>2792.5280278386895</v>
      </c>
      <c r="S244" s="118">
        <v>8791.4235089426293</v>
      </c>
    </row>
    <row r="245" spans="1:19" x14ac:dyDescent="0.25">
      <c r="A245" s="122" t="s">
        <v>439</v>
      </c>
      <c r="B245" s="118">
        <v>947896.39589783119</v>
      </c>
      <c r="C245" s="118">
        <v>15504.850769464836</v>
      </c>
      <c r="D245" s="118">
        <v>617.29126554615823</v>
      </c>
      <c r="E245" s="118">
        <v>6508.7996820293392</v>
      </c>
      <c r="F245" s="118">
        <v>59301.265382478952</v>
      </c>
      <c r="G245" s="118">
        <v>702.32655242268345</v>
      </c>
      <c r="H245" s="118">
        <v>178853.88557256621</v>
      </c>
      <c r="I245" s="118">
        <v>70503.384065938604</v>
      </c>
      <c r="J245" s="118">
        <v>14714.446200592911</v>
      </c>
      <c r="K245" s="118">
        <v>775.23693561014068</v>
      </c>
      <c r="L245" s="118">
        <v>599.83145326027693</v>
      </c>
      <c r="M245" s="118">
        <v>1175.3585203715443</v>
      </c>
      <c r="N245" s="118">
        <v>186.52363633772075</v>
      </c>
      <c r="O245" s="118">
        <v>581286.54814661946</v>
      </c>
      <c r="P245" s="118">
        <v>16454.708697269671</v>
      </c>
      <c r="Q245" s="118">
        <v>206.55770028226027</v>
      </c>
      <c r="R245" s="118">
        <v>121.83161230434976</v>
      </c>
      <c r="S245" s="118">
        <v>383.54970473611144</v>
      </c>
    </row>
    <row r="246" spans="1:19" x14ac:dyDescent="0.25">
      <c r="A246" s="122" t="s">
        <v>440</v>
      </c>
      <c r="B246" s="118">
        <v>93826105.22906065</v>
      </c>
      <c r="C246" s="118">
        <v>1590312.4326493347</v>
      </c>
      <c r="D246" s="118">
        <v>63779.523322350244</v>
      </c>
      <c r="E246" s="118">
        <v>625934.40947194758</v>
      </c>
      <c r="F246" s="118">
        <v>5434447.9592994498</v>
      </c>
      <c r="G246" s="118">
        <v>49793.42104302533</v>
      </c>
      <c r="H246" s="118">
        <v>18972935.092225764</v>
      </c>
      <c r="I246" s="118">
        <v>7582183.9732702905</v>
      </c>
      <c r="J246" s="118">
        <v>1514811.6281941622</v>
      </c>
      <c r="K246" s="118">
        <v>78202.525556659224</v>
      </c>
      <c r="L246" s="118">
        <v>64402.576127495588</v>
      </c>
      <c r="M246" s="118">
        <v>226990.03166447286</v>
      </c>
      <c r="N246" s="118">
        <v>21764.247994441444</v>
      </c>
      <c r="O246" s="118">
        <v>56145487.161434621</v>
      </c>
      <c r="P246" s="118">
        <v>1380662.3574165541</v>
      </c>
      <c r="Q246" s="118">
        <v>18857.101704856799</v>
      </c>
      <c r="R246" s="118">
        <v>13700.689465856432</v>
      </c>
      <c r="S246" s="118">
        <v>41840.098219382759</v>
      </c>
    </row>
    <row r="247" spans="1:19" x14ac:dyDescent="0.25">
      <c r="A247" s="122" t="s">
        <v>441</v>
      </c>
      <c r="B247" s="118">
        <v>-93826105.22906065</v>
      </c>
      <c r="C247" s="118">
        <v>-1590312.4326493347</v>
      </c>
      <c r="D247" s="118">
        <v>-63779.523322350244</v>
      </c>
      <c r="E247" s="118">
        <v>-625934.40947194758</v>
      </c>
      <c r="F247" s="118">
        <v>-5434447.9592994498</v>
      </c>
      <c r="G247" s="118">
        <v>-49793.42104302533</v>
      </c>
      <c r="H247" s="118">
        <v>-18972935.092225764</v>
      </c>
      <c r="I247" s="118">
        <v>-7582183.9732702905</v>
      </c>
      <c r="J247" s="118">
        <v>-1514811.6281941622</v>
      </c>
      <c r="K247" s="118">
        <v>-78202.525556659224</v>
      </c>
      <c r="L247" s="118">
        <v>-64402.576127495588</v>
      </c>
      <c r="M247" s="118">
        <v>-226990.03166447286</v>
      </c>
      <c r="N247" s="118">
        <v>-21764.247994441444</v>
      </c>
      <c r="O247" s="118">
        <v>-56145487.161434621</v>
      </c>
      <c r="P247" s="118">
        <v>-1380662.3574165541</v>
      </c>
      <c r="Q247" s="118">
        <v>-18857.101704856799</v>
      </c>
      <c r="R247" s="118">
        <v>-13700.689465856432</v>
      </c>
      <c r="S247" s="118">
        <v>-41840.098219382759</v>
      </c>
    </row>
    <row r="248" spans="1:19" x14ac:dyDescent="0.25">
      <c r="A248" s="122" t="s">
        <v>442</v>
      </c>
      <c r="B248" s="118">
        <v>1290218238.6134746</v>
      </c>
      <c r="C248" s="118">
        <v>21050504.187964313</v>
      </c>
      <c r="D248" s="118">
        <v>841740.81251828105</v>
      </c>
      <c r="E248" s="118">
        <v>9047651.5435474478</v>
      </c>
      <c r="F248" s="118">
        <v>81301425.587116405</v>
      </c>
      <c r="G248" s="118">
        <v>983192.29008217389</v>
      </c>
      <c r="H248" s="118">
        <v>241368570.23634216</v>
      </c>
      <c r="I248" s="118">
        <v>94816372.608194664</v>
      </c>
      <c r="J248" s="118">
        <v>19933532.598522242</v>
      </c>
      <c r="K248" s="118">
        <v>1076217.3650970433</v>
      </c>
      <c r="L248" s="118">
        <v>822314.99996968592</v>
      </c>
      <c r="M248" s="118">
        <v>1730385.2571335242</v>
      </c>
      <c r="N248" s="118">
        <v>257056.99562210846</v>
      </c>
      <c r="O248" s="118">
        <v>792213149.17224431</v>
      </c>
      <c r="P248" s="118">
        <v>23799879.910738256</v>
      </c>
      <c r="Q248" s="118">
        <v>282472.60829418577</v>
      </c>
      <c r="R248" s="118">
        <v>159788.95125144449</v>
      </c>
      <c r="S248" s="118">
        <v>533983.48883638263</v>
      </c>
    </row>
    <row r="249" spans="1:19" x14ac:dyDescent="0.25">
      <c r="A249" s="122" t="s">
        <v>443</v>
      </c>
      <c r="B249" s="118">
        <v>32065958.609994542</v>
      </c>
      <c r="C249" s="118">
        <v>645165.26979293441</v>
      </c>
      <c r="D249" s="118">
        <v>25029.307332073768</v>
      </c>
      <c r="E249" s="118">
        <v>340950.10655252263</v>
      </c>
      <c r="F249" s="118">
        <v>1794079.242268512</v>
      </c>
      <c r="G249" s="118">
        <v>16019.186877175242</v>
      </c>
      <c r="H249" s="118">
        <v>7141626.3900728049</v>
      </c>
      <c r="I249" s="118">
        <v>2888366.6816322245</v>
      </c>
      <c r="J249" s="118">
        <v>604060.5204090745</v>
      </c>
      <c r="K249" s="118">
        <v>40696.226319456779</v>
      </c>
      <c r="L249" s="118">
        <v>24730.609182312692</v>
      </c>
      <c r="M249" s="118">
        <v>9670.6077633812401</v>
      </c>
      <c r="N249" s="118">
        <v>2449.249095267141</v>
      </c>
      <c r="O249" s="118">
        <v>18448639.390499376</v>
      </c>
      <c r="P249" s="118">
        <v>55805.61748507934</v>
      </c>
      <c r="Q249" s="118">
        <v>7468.0679695079143</v>
      </c>
      <c r="R249" s="118">
        <v>3015.9903335816107</v>
      </c>
      <c r="S249" s="118">
        <v>18186.146409254201</v>
      </c>
    </row>
    <row r="250" spans="1:19" x14ac:dyDescent="0.25">
      <c r="A250" s="121" t="s">
        <v>444</v>
      </c>
      <c r="B250" s="118">
        <v>1344959026.4159174</v>
      </c>
      <c r="C250" s="118">
        <v>22066564.256359167</v>
      </c>
      <c r="D250" s="118">
        <v>881536.47413635417</v>
      </c>
      <c r="E250" s="118">
        <v>9544300.0172174908</v>
      </c>
      <c r="F250" s="118">
        <v>84514062.879888028</v>
      </c>
      <c r="G250" s="118">
        <v>1016011.9782403159</v>
      </c>
      <c r="H250" s="118">
        <v>252788598.06703052</v>
      </c>
      <c r="I250" s="118">
        <v>99391265.579095557</v>
      </c>
      <c r="J250" s="118">
        <v>20889580.483482782</v>
      </c>
      <c r="K250" s="118">
        <v>1135458.1973193286</v>
      </c>
      <c r="L250" s="118">
        <v>861394.30359349609</v>
      </c>
      <c r="M250" s="118">
        <v>1768171.8634434235</v>
      </c>
      <c r="N250" s="118">
        <v>263968.11588031647</v>
      </c>
      <c r="O250" s="118">
        <v>824566866.42582381</v>
      </c>
      <c r="P250" s="118">
        <v>24249302.078235302</v>
      </c>
      <c r="Q250" s="118">
        <v>294881.78648687247</v>
      </c>
      <c r="R250" s="118">
        <v>165719.30122516913</v>
      </c>
      <c r="S250" s="118">
        <v>561344.6084593155</v>
      </c>
    </row>
    <row r="252" spans="1:19" x14ac:dyDescent="0.25">
      <c r="A252" s="120" t="s">
        <v>445</v>
      </c>
      <c r="B252" s="118">
        <v>1353564759.0907967</v>
      </c>
      <c r="C252" s="118">
        <v>22207329.219137117</v>
      </c>
      <c r="D252" s="118">
        <v>887140.71911166771</v>
      </c>
      <c r="E252" s="118">
        <v>9603391.9077872708</v>
      </c>
      <c r="F252" s="118">
        <v>85052445.386006027</v>
      </c>
      <c r="G252" s="118">
        <v>1022388.2389654076</v>
      </c>
      <c r="H252" s="118">
        <v>254412371.22806579</v>
      </c>
      <c r="I252" s="118">
        <v>100031349.53613089</v>
      </c>
      <c r="J252" s="118">
        <v>21023169.545546107</v>
      </c>
      <c r="K252" s="118">
        <v>1142496.3945911247</v>
      </c>
      <c r="L252" s="118">
        <v>866840.03496148274</v>
      </c>
      <c r="M252" s="118">
        <v>1778842.6722651816</v>
      </c>
      <c r="N252" s="118">
        <v>265661.52093894465</v>
      </c>
      <c r="O252" s="118">
        <v>829844232.87905836</v>
      </c>
      <c r="P252" s="118">
        <v>24398690.581983741</v>
      </c>
      <c r="Q252" s="118">
        <v>296757.07618969202</v>
      </c>
      <c r="R252" s="118">
        <v>166825.38232367113</v>
      </c>
      <c r="S252" s="118">
        <v>564826.76773407625</v>
      </c>
    </row>
    <row r="254" spans="1:19" x14ac:dyDescent="0.25">
      <c r="A254" s="120" t="s">
        <v>446</v>
      </c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</row>
    <row r="255" spans="1:19" x14ac:dyDescent="0.25">
      <c r="A255" s="121" t="s">
        <v>447</v>
      </c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</row>
    <row r="256" spans="1:19" x14ac:dyDescent="0.25">
      <c r="A256" s="122" t="s">
        <v>448</v>
      </c>
      <c r="B256" s="118">
        <v>-18961783.90712513</v>
      </c>
      <c r="C256" s="118">
        <v>-309370.22869647358</v>
      </c>
      <c r="D256" s="118">
        <v>-12370.703587272079</v>
      </c>
      <c r="E256" s="118">
        <v>-132969.45299740872</v>
      </c>
      <c r="F256" s="118">
        <v>-1194852.1708860733</v>
      </c>
      <c r="G256" s="118">
        <v>-14449.555265723377</v>
      </c>
      <c r="H256" s="118">
        <v>-3547290.3217611327</v>
      </c>
      <c r="I256" s="118">
        <v>-1393475.5489010408</v>
      </c>
      <c r="J256" s="118">
        <v>-292954.576463748</v>
      </c>
      <c r="K256" s="118">
        <v>-15816.704882420512</v>
      </c>
      <c r="L256" s="118">
        <v>-12085.210754553622</v>
      </c>
      <c r="M256" s="118">
        <v>-25430.72973228266</v>
      </c>
      <c r="N256" s="118">
        <v>-3777.8563788086926</v>
      </c>
      <c r="O256" s="118">
        <v>-11642816.768061072</v>
      </c>
      <c r="P256" s="118">
        <v>-349776.62412207219</v>
      </c>
      <c r="Q256" s="118">
        <v>-4151.3787341220241</v>
      </c>
      <c r="R256" s="118">
        <v>-2348.3496618619256</v>
      </c>
      <c r="S256" s="118">
        <v>-7847.7262390658252</v>
      </c>
    </row>
    <row r="257" spans="1:19" x14ac:dyDescent="0.25">
      <c r="A257" s="122" t="s">
        <v>449</v>
      </c>
      <c r="B257" s="118">
        <v>-209633263.27587566</v>
      </c>
      <c r="C257" s="118">
        <v>-3420263.141891195</v>
      </c>
      <c r="D257" s="118">
        <v>-136765.13637748806</v>
      </c>
      <c r="E257" s="118">
        <v>-1470052.6324097929</v>
      </c>
      <c r="F257" s="118">
        <v>-13209767.653822405</v>
      </c>
      <c r="G257" s="118">
        <v>-159748.01938864402</v>
      </c>
      <c r="H257" s="118">
        <v>-39217304.109150223</v>
      </c>
      <c r="I257" s="118">
        <v>-15405661.621399447</v>
      </c>
      <c r="J257" s="118">
        <v>-3238778.8067039824</v>
      </c>
      <c r="K257" s="118">
        <v>-174862.6329154277</v>
      </c>
      <c r="L257" s="118">
        <v>-133608.85137509677</v>
      </c>
      <c r="M257" s="118">
        <v>-281151.12414407433</v>
      </c>
      <c r="N257" s="118">
        <v>-41766.342489519593</v>
      </c>
      <c r="O257" s="118">
        <v>-128717935.23048186</v>
      </c>
      <c r="P257" s="118">
        <v>-3866978.7342517204</v>
      </c>
      <c r="Q257" s="118">
        <v>-45895.843734463182</v>
      </c>
      <c r="R257" s="118">
        <v>-25962.335893087016</v>
      </c>
      <c r="S257" s="118">
        <v>-86761.059447202104</v>
      </c>
    </row>
    <row r="258" spans="1:19" x14ac:dyDescent="0.25">
      <c r="A258" s="122" t="s">
        <v>450</v>
      </c>
      <c r="B258" s="118">
        <v>-124889722.47521114</v>
      </c>
      <c r="C258" s="118">
        <v>-2042835.6073491627</v>
      </c>
      <c r="D258" s="118">
        <v>-81330.971585148931</v>
      </c>
      <c r="E258" s="118">
        <v>-857564.38093156694</v>
      </c>
      <c r="F258" s="118">
        <v>-7813215.250208539</v>
      </c>
      <c r="G258" s="118">
        <v>-92534.762869269282</v>
      </c>
      <c r="H258" s="118">
        <v>-23564824.414817762</v>
      </c>
      <c r="I258" s="118">
        <v>-9289146.0582231767</v>
      </c>
      <c r="J258" s="118">
        <v>-1938696.1595395165</v>
      </c>
      <c r="K258" s="118">
        <v>-102141.04216440048</v>
      </c>
      <c r="L258" s="118">
        <v>-79030.560780455868</v>
      </c>
      <c r="M258" s="118">
        <v>-154858.90657811804</v>
      </c>
      <c r="N258" s="118">
        <v>-24575.349456013755</v>
      </c>
      <c r="O258" s="118">
        <v>-76587183.990548253</v>
      </c>
      <c r="P258" s="118">
        <v>-2167983.7707009842</v>
      </c>
      <c r="Q258" s="118">
        <v>-27214.929790860657</v>
      </c>
      <c r="R258" s="118">
        <v>-16051.876887859551</v>
      </c>
      <c r="S258" s="118">
        <v>-50534.442780079073</v>
      </c>
    </row>
    <row r="259" spans="1:19" x14ac:dyDescent="0.25">
      <c r="A259" s="122" t="s">
        <v>451</v>
      </c>
      <c r="B259" s="118">
        <v>-4911824.2235218519</v>
      </c>
      <c r="C259" s="118">
        <v>-98825.624984004986</v>
      </c>
      <c r="D259" s="118">
        <v>-3833.958608470678</v>
      </c>
      <c r="E259" s="118">
        <v>-52226.319279756659</v>
      </c>
      <c r="F259" s="118">
        <v>-274814.85859417147</v>
      </c>
      <c r="G259" s="118">
        <v>-2453.7994045781656</v>
      </c>
      <c r="H259" s="118">
        <v>-1093945.5740197033</v>
      </c>
      <c r="I259" s="118">
        <v>-442436.46684034087</v>
      </c>
      <c r="J259" s="118">
        <v>-92529.249872284214</v>
      </c>
      <c r="K259" s="118">
        <v>-6233.7980496092641</v>
      </c>
      <c r="L259" s="118">
        <v>-3788.2043921267341</v>
      </c>
      <c r="M259" s="118">
        <v>-1481.3318399765294</v>
      </c>
      <c r="N259" s="118">
        <v>-375.17297336691632</v>
      </c>
      <c r="O259" s="118">
        <v>-2825939.9617958181</v>
      </c>
      <c r="P259" s="118">
        <v>-8548.2360626004065</v>
      </c>
      <c r="Q259" s="118">
        <v>-1143.9494949046486</v>
      </c>
      <c r="R259" s="118">
        <v>-461.98570136545266</v>
      </c>
      <c r="S259" s="118">
        <v>-2785.7316087736617</v>
      </c>
    </row>
    <row r="260" spans="1:19" x14ac:dyDescent="0.25">
      <c r="A260" s="122" t="s">
        <v>452</v>
      </c>
      <c r="B260" s="118">
        <v>-7526273.2294953857</v>
      </c>
      <c r="C260" s="118">
        <v>-122794.61055171113</v>
      </c>
      <c r="D260" s="118">
        <v>-4910.1548511964047</v>
      </c>
      <c r="E260" s="118">
        <v>-52777.968535913562</v>
      </c>
      <c r="F260" s="118">
        <v>-474258.32669494493</v>
      </c>
      <c r="G260" s="118">
        <v>-5735.2884890573641</v>
      </c>
      <c r="H260" s="118">
        <v>-1407983.3583530516</v>
      </c>
      <c r="I260" s="118">
        <v>-553095.51944157633</v>
      </c>
      <c r="J260" s="118">
        <v>-116278.94279866581</v>
      </c>
      <c r="K260" s="118">
        <v>-6277.9347723005831</v>
      </c>
      <c r="L260" s="118">
        <v>-4796.8376087562401</v>
      </c>
      <c r="M260" s="118">
        <v>-10093.914229171807</v>
      </c>
      <c r="N260" s="118">
        <v>-1499.4991751816199</v>
      </c>
      <c r="O260" s="118">
        <v>-4621243.4751168676</v>
      </c>
      <c r="P260" s="118">
        <v>-138832.635965439</v>
      </c>
      <c r="Q260" s="118">
        <v>-1647.7569191355753</v>
      </c>
      <c r="R260" s="118">
        <v>-932.10223680086347</v>
      </c>
      <c r="S260" s="118">
        <v>-3114.9037556163453</v>
      </c>
    </row>
    <row r="261" spans="1:19" x14ac:dyDescent="0.25">
      <c r="A261" s="122" t="s">
        <v>453</v>
      </c>
      <c r="B261" s="118">
        <v>-106775.54278996865</v>
      </c>
      <c r="C261" s="118">
        <v>-1746.5398792016424</v>
      </c>
      <c r="D261" s="118">
        <v>-69.53461393401264</v>
      </c>
      <c r="E261" s="118">
        <v>-733.1820460205297</v>
      </c>
      <c r="F261" s="118">
        <v>-6679.9756036087419</v>
      </c>
      <c r="G261" s="118">
        <v>-79.113391690564356</v>
      </c>
      <c r="H261" s="118">
        <v>-20146.949386823155</v>
      </c>
      <c r="I261" s="118">
        <v>-7941.8353469313397</v>
      </c>
      <c r="J261" s="118">
        <v>-1657.5049622737934</v>
      </c>
      <c r="K261" s="118">
        <v>-87.326362827026472</v>
      </c>
      <c r="L261" s="118">
        <v>-67.567857923647068</v>
      </c>
      <c r="M261" s="118">
        <v>-132.39795459567608</v>
      </c>
      <c r="N261" s="118">
        <v>-21.010906465420842</v>
      </c>
      <c r="O261" s="118">
        <v>-65478.871914133138</v>
      </c>
      <c r="P261" s="118">
        <v>-1853.5363782427123</v>
      </c>
      <c r="Q261" s="118">
        <v>-23.267638383829475</v>
      </c>
      <c r="R261" s="118">
        <v>-13.723690256731494</v>
      </c>
      <c r="S261" s="118">
        <v>-43.204856656660056</v>
      </c>
    </row>
    <row r="262" spans="1:19" x14ac:dyDescent="0.25">
      <c r="A262" s="121" t="s">
        <v>454</v>
      </c>
      <c r="B262" s="118">
        <v>-366029642.65401918</v>
      </c>
      <c r="C262" s="118">
        <v>-5995835.7533517489</v>
      </c>
      <c r="D262" s="118">
        <v>-239280.45962351016</v>
      </c>
      <c r="E262" s="118">
        <v>-2566323.9362004595</v>
      </c>
      <c r="F262" s="118">
        <v>-22973588.235809747</v>
      </c>
      <c r="G262" s="118">
        <v>-275000.5388089628</v>
      </c>
      <c r="H262" s="118">
        <v>-68851494.727488682</v>
      </c>
      <c r="I262" s="118">
        <v>-27091757.05015251</v>
      </c>
      <c r="J262" s="118">
        <v>-5680895.2403404713</v>
      </c>
      <c r="K262" s="118">
        <v>-305419.43914698565</v>
      </c>
      <c r="L262" s="118">
        <v>-233377.23276891289</v>
      </c>
      <c r="M262" s="118">
        <v>-473148.40447821905</v>
      </c>
      <c r="N262" s="118">
        <v>-72015.231379356002</v>
      </c>
      <c r="O262" s="118">
        <v>-224460598.29791799</v>
      </c>
      <c r="P262" s="118">
        <v>-6533973.5374810584</v>
      </c>
      <c r="Q262" s="118">
        <v>-80077.126311869913</v>
      </c>
      <c r="R262" s="118">
        <v>-45770.374071231541</v>
      </c>
      <c r="S262" s="118">
        <v>-151087.06868739368</v>
      </c>
    </row>
    <row r="264" spans="1:19" x14ac:dyDescent="0.25">
      <c r="A264" s="120" t="s">
        <v>455</v>
      </c>
      <c r="B264" s="118">
        <v>-366029642.65401918</v>
      </c>
      <c r="C264" s="118">
        <v>-5995835.7533517489</v>
      </c>
      <c r="D264" s="118">
        <v>-239280.45962351016</v>
      </c>
      <c r="E264" s="118">
        <v>-2566323.9362004595</v>
      </c>
      <c r="F264" s="118">
        <v>-22973588.235809747</v>
      </c>
      <c r="G264" s="118">
        <v>-275000.5388089628</v>
      </c>
      <c r="H264" s="118">
        <v>-68851494.727488682</v>
      </c>
      <c r="I264" s="118">
        <v>-27091757.05015251</v>
      </c>
      <c r="J264" s="118">
        <v>-5680895.2403404713</v>
      </c>
      <c r="K264" s="118">
        <v>-305419.43914698565</v>
      </c>
      <c r="L264" s="118">
        <v>-233377.23276891289</v>
      </c>
      <c r="M264" s="118">
        <v>-473148.40447821905</v>
      </c>
      <c r="N264" s="118">
        <v>-72015.231379356002</v>
      </c>
      <c r="O264" s="118">
        <v>-224460598.29791799</v>
      </c>
      <c r="P264" s="118">
        <v>-6533973.5374810584</v>
      </c>
      <c r="Q264" s="118">
        <v>-80077.126311869913</v>
      </c>
      <c r="R264" s="118">
        <v>-45770.374071231541</v>
      </c>
      <c r="S264" s="118">
        <v>-151087.06868739368</v>
      </c>
    </row>
    <row r="266" spans="1:19" x14ac:dyDescent="0.25">
      <c r="A266" s="120" t="s">
        <v>456</v>
      </c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</row>
    <row r="267" spans="1:19" x14ac:dyDescent="0.25">
      <c r="A267" s="121" t="s">
        <v>457</v>
      </c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</row>
    <row r="268" spans="1:19" x14ac:dyDescent="0.25">
      <c r="A268" s="122" t="s">
        <v>527</v>
      </c>
      <c r="B268" s="118">
        <v>-537934697.05399585</v>
      </c>
      <c r="C268" s="118">
        <v>-8799059.9369664323</v>
      </c>
      <c r="D268" s="118">
        <v>-350315.06751444755</v>
      </c>
      <c r="E268" s="118">
        <v>-3693767.8002470066</v>
      </c>
      <c r="F268" s="118">
        <v>-33653686.591167077</v>
      </c>
      <c r="G268" s="118">
        <v>-398572.90611662506</v>
      </c>
      <c r="H268" s="118">
        <v>-101500239.02272397</v>
      </c>
      <c r="I268" s="118">
        <v>-40010930.216555089</v>
      </c>
      <c r="J268" s="118">
        <v>-8350502.4320046352</v>
      </c>
      <c r="K268" s="118">
        <v>-439949.81720286899</v>
      </c>
      <c r="L268" s="118">
        <v>-340406.55971415271</v>
      </c>
      <c r="M268" s="118">
        <v>-667020.29074287985</v>
      </c>
      <c r="N268" s="118">
        <v>-105852.85083999451</v>
      </c>
      <c r="O268" s="118">
        <v>-329882257.73623306</v>
      </c>
      <c r="P268" s="118">
        <v>-9338107.8106046189</v>
      </c>
      <c r="Q268" s="118">
        <v>-117222.25594102182</v>
      </c>
      <c r="R268" s="118">
        <v>-69139.888853005206</v>
      </c>
      <c r="S268" s="118">
        <v>-217665.87056905348</v>
      </c>
    </row>
    <row r="269" spans="1:19" x14ac:dyDescent="0.25">
      <c r="A269" s="121" t="s">
        <v>459</v>
      </c>
      <c r="B269" s="118">
        <v>-537934697.05399585</v>
      </c>
      <c r="C269" s="118">
        <v>-8799059.9369664323</v>
      </c>
      <c r="D269" s="118">
        <v>-350315.06751444755</v>
      </c>
      <c r="E269" s="118">
        <v>-3693767.8002470066</v>
      </c>
      <c r="F269" s="118">
        <v>-33653686.591167077</v>
      </c>
      <c r="G269" s="118">
        <v>-398572.90611662506</v>
      </c>
      <c r="H269" s="118">
        <v>-101500239.02272397</v>
      </c>
      <c r="I269" s="118">
        <v>-40010930.216555089</v>
      </c>
      <c r="J269" s="118">
        <v>-8350502.4320046352</v>
      </c>
      <c r="K269" s="118">
        <v>-439949.81720286899</v>
      </c>
      <c r="L269" s="118">
        <v>-340406.55971415271</v>
      </c>
      <c r="M269" s="118">
        <v>-667020.29074287985</v>
      </c>
      <c r="N269" s="118">
        <v>-105852.85083999451</v>
      </c>
      <c r="O269" s="118">
        <v>-329882257.73623306</v>
      </c>
      <c r="P269" s="118">
        <v>-9338107.8106046189</v>
      </c>
      <c r="Q269" s="118">
        <v>-117222.25594102182</v>
      </c>
      <c r="R269" s="118">
        <v>-69139.888853005206</v>
      </c>
      <c r="S269" s="118">
        <v>-217665.87056905348</v>
      </c>
    </row>
    <row r="271" spans="1:19" x14ac:dyDescent="0.25">
      <c r="A271" s="121" t="s">
        <v>460</v>
      </c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</row>
    <row r="272" spans="1:19" x14ac:dyDescent="0.25">
      <c r="A272" s="122" t="s">
        <v>528</v>
      </c>
      <c r="B272" s="118">
        <v>-29277369.380135495</v>
      </c>
      <c r="C272" s="118">
        <v>-478893.31062550878</v>
      </c>
      <c r="D272" s="118">
        <v>-19066.075654194323</v>
      </c>
      <c r="E272" s="118">
        <v>-201035.19048786536</v>
      </c>
      <c r="F272" s="118">
        <v>-1831619.0026946925</v>
      </c>
      <c r="G272" s="118">
        <v>-21692.53305502842</v>
      </c>
      <c r="H272" s="118">
        <v>-5524202.1128487429</v>
      </c>
      <c r="I272" s="118">
        <v>-2177615.2191114863</v>
      </c>
      <c r="J272" s="118">
        <v>-454480.34036551352</v>
      </c>
      <c r="K272" s="118">
        <v>-23944.492477455093</v>
      </c>
      <c r="L272" s="118">
        <v>-18526.800079549495</v>
      </c>
      <c r="M272" s="118">
        <v>-36302.918445441865</v>
      </c>
      <c r="N272" s="118">
        <v>-5761.0952239279541</v>
      </c>
      <c r="O272" s="118">
        <v>-17954009.593709685</v>
      </c>
      <c r="P272" s="118">
        <v>-508231.26520719239</v>
      </c>
      <c r="Q272" s="118">
        <v>-6379.8808769042698</v>
      </c>
      <c r="R272" s="118">
        <v>-3762.973602440376</v>
      </c>
      <c r="S272" s="118">
        <v>-11846.575669870352</v>
      </c>
    </row>
    <row r="273" spans="1:19" x14ac:dyDescent="0.25">
      <c r="A273" s="122" t="s">
        <v>462</v>
      </c>
      <c r="B273" s="118">
        <v>-61857.170515456361</v>
      </c>
      <c r="C273" s="118">
        <v>-1011.8048786914744</v>
      </c>
      <c r="D273" s="118">
        <v>-40.282768492250078</v>
      </c>
      <c r="E273" s="118">
        <v>-424.7467692931632</v>
      </c>
      <c r="F273" s="118">
        <v>-3869.8411560810573</v>
      </c>
      <c r="G273" s="118">
        <v>-45.831942708879239</v>
      </c>
      <c r="H273" s="118">
        <v>-11671.523749950637</v>
      </c>
      <c r="I273" s="118">
        <v>-4600.861306105794</v>
      </c>
      <c r="J273" s="118">
        <v>-960.225201413984</v>
      </c>
      <c r="K273" s="118">
        <v>-50.589878306790226</v>
      </c>
      <c r="L273" s="118">
        <v>-39.143388080625414</v>
      </c>
      <c r="M273" s="118">
        <v>-76.700737259954238</v>
      </c>
      <c r="N273" s="118">
        <v>-12.172031065881344</v>
      </c>
      <c r="O273" s="118">
        <v>-37933.197428173422</v>
      </c>
      <c r="P273" s="118">
        <v>-1073.7900535058902</v>
      </c>
      <c r="Q273" s="118">
        <v>-13.479400220250941</v>
      </c>
      <c r="R273" s="118">
        <v>-7.9504034925093405</v>
      </c>
      <c r="S273" s="118">
        <v>-25.029422613789325</v>
      </c>
    </row>
    <row r="274" spans="1:19" x14ac:dyDescent="0.25">
      <c r="A274" s="121" t="s">
        <v>463</v>
      </c>
      <c r="B274" s="118">
        <v>-29339226.550650951</v>
      </c>
      <c r="C274" s="118">
        <v>-479905.11550420028</v>
      </c>
      <c r="D274" s="118">
        <v>-19106.358422686571</v>
      </c>
      <c r="E274" s="118">
        <v>-201459.93725715851</v>
      </c>
      <c r="F274" s="118">
        <v>-1835488.8438507735</v>
      </c>
      <c r="G274" s="118">
        <v>-21738.364997737299</v>
      </c>
      <c r="H274" s="118">
        <v>-5535873.6365986932</v>
      </c>
      <c r="I274" s="118">
        <v>-2182216.0804175921</v>
      </c>
      <c r="J274" s="118">
        <v>-455440.56556692749</v>
      </c>
      <c r="K274" s="118">
        <v>-23995.082355761882</v>
      </c>
      <c r="L274" s="118">
        <v>-18565.943467630121</v>
      </c>
      <c r="M274" s="118">
        <v>-36379.619182701819</v>
      </c>
      <c r="N274" s="118">
        <v>-5773.2672549938352</v>
      </c>
      <c r="O274" s="118">
        <v>-17991942.791137859</v>
      </c>
      <c r="P274" s="118">
        <v>-509305.05526069831</v>
      </c>
      <c r="Q274" s="118">
        <v>-6393.3602771245205</v>
      </c>
      <c r="R274" s="118">
        <v>-3770.9240059328854</v>
      </c>
      <c r="S274" s="118">
        <v>-11871.60509248414</v>
      </c>
    </row>
    <row r="276" spans="1:19" x14ac:dyDescent="0.25">
      <c r="A276" s="121" t="s">
        <v>464</v>
      </c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</row>
    <row r="277" spans="1:19" x14ac:dyDescent="0.25">
      <c r="A277" s="122" t="s">
        <v>465</v>
      </c>
      <c r="B277" s="118">
        <v>-69280051.336847484</v>
      </c>
      <c r="C277" s="118">
        <v>-1133221.7971577388</v>
      </c>
      <c r="D277" s="118">
        <v>-45116.713969904093</v>
      </c>
      <c r="E277" s="118">
        <v>-475716.52140858292</v>
      </c>
      <c r="F277" s="118">
        <v>-4334223.3685219977</v>
      </c>
      <c r="G277" s="118">
        <v>-51331.790918972038</v>
      </c>
      <c r="H277" s="118">
        <v>-13072110.44148499</v>
      </c>
      <c r="I277" s="118">
        <v>-5152966.1771561094</v>
      </c>
      <c r="J277" s="118">
        <v>-1075452.5416301242</v>
      </c>
      <c r="K277" s="118">
        <v>-56660.680354649048</v>
      </c>
      <c r="L277" s="118">
        <v>-43840.607533871211</v>
      </c>
      <c r="M277" s="118">
        <v>-85904.850976264817</v>
      </c>
      <c r="N277" s="118">
        <v>-13632.678800063295</v>
      </c>
      <c r="O277" s="118">
        <v>-42485193.604805447</v>
      </c>
      <c r="P277" s="118">
        <v>-1202645.213351551</v>
      </c>
      <c r="Q277" s="118">
        <v>-15096.932683261919</v>
      </c>
      <c r="R277" s="118">
        <v>-8904.4545283892076</v>
      </c>
      <c r="S277" s="118">
        <v>-28032.961565574496</v>
      </c>
    </row>
    <row r="278" spans="1:19" x14ac:dyDescent="0.25">
      <c r="A278" s="122" t="s">
        <v>529</v>
      </c>
      <c r="B278" s="118">
        <v>-4036273.4006617581</v>
      </c>
      <c r="C278" s="118">
        <v>-66021.789947565427</v>
      </c>
      <c r="D278" s="118">
        <v>-2628.5112237660051</v>
      </c>
      <c r="E278" s="118">
        <v>-27715.365456081327</v>
      </c>
      <c r="F278" s="118">
        <v>-252512.95513384644</v>
      </c>
      <c r="G278" s="118">
        <v>-2990.6031865825348</v>
      </c>
      <c r="H278" s="118">
        <v>-761584.47702269873</v>
      </c>
      <c r="I278" s="118">
        <v>-300213.11927496816</v>
      </c>
      <c r="J278" s="118">
        <v>-62656.138436592533</v>
      </c>
      <c r="K278" s="118">
        <v>-3301.0656396155446</v>
      </c>
      <c r="L278" s="118">
        <v>-2554.1649384387993</v>
      </c>
      <c r="M278" s="118">
        <v>-5004.838453387435</v>
      </c>
      <c r="N278" s="118">
        <v>-794.24333208014082</v>
      </c>
      <c r="O278" s="118">
        <v>-2475198.178408918</v>
      </c>
      <c r="P278" s="118">
        <v>-70066.41582123487</v>
      </c>
      <c r="Q278" s="118">
        <v>-879.5511355030128</v>
      </c>
      <c r="R278" s="118">
        <v>-518.77578418051667</v>
      </c>
      <c r="S278" s="118">
        <v>-1633.2074662987754</v>
      </c>
    </row>
    <row r="279" spans="1:19" x14ac:dyDescent="0.25">
      <c r="A279" s="122" t="s">
        <v>530</v>
      </c>
      <c r="B279" s="118">
        <v>-188086237.03257382</v>
      </c>
      <c r="C279" s="118">
        <v>-3232813.3337985128</v>
      </c>
      <c r="D279" s="118">
        <v>-129209.13219026264</v>
      </c>
      <c r="E279" s="118">
        <v>-1284150.6299936392</v>
      </c>
      <c r="F279" s="118">
        <v>-10901232.43957825</v>
      </c>
      <c r="G279" s="118">
        <v>-99718.439836428195</v>
      </c>
      <c r="H279" s="118">
        <v>-38360432.311228454</v>
      </c>
      <c r="I279" s="118">
        <v>-15353987.421700191</v>
      </c>
      <c r="J279" s="118">
        <v>-3076422.2705320041</v>
      </c>
      <c r="K279" s="118">
        <v>-159829.73771868445</v>
      </c>
      <c r="L279" s="118">
        <v>-131012.90728890309</v>
      </c>
      <c r="M279" s="118">
        <v>-394329.69949772343</v>
      </c>
      <c r="N279" s="118">
        <v>-42979.667932986747</v>
      </c>
      <c r="O279" s="118">
        <v>-112241513.63833207</v>
      </c>
      <c r="P279" s="118">
        <v>-2528382.0217636181</v>
      </c>
      <c r="Q279" s="118">
        <v>-38167.794971311647</v>
      </c>
      <c r="R279" s="118">
        <v>-27698.927217281005</v>
      </c>
      <c r="S279" s="118">
        <v>-84356.658993483768</v>
      </c>
    </row>
    <row r="280" spans="1:19" x14ac:dyDescent="0.25">
      <c r="A280" s="122" t="s">
        <v>468</v>
      </c>
      <c r="B280" s="118">
        <v>-114926734.00711299</v>
      </c>
      <c r="C280" s="118">
        <v>-1879869.8548847854</v>
      </c>
      <c r="D280" s="118">
        <v>-74842.851378437001</v>
      </c>
      <c r="E280" s="118">
        <v>-789152.79454527504</v>
      </c>
      <c r="F280" s="118">
        <v>-7189921.5804508282</v>
      </c>
      <c r="G280" s="118">
        <v>-85152.868209781038</v>
      </c>
      <c r="H280" s="118">
        <v>-21684957.366957292</v>
      </c>
      <c r="I280" s="118">
        <v>-8548111.0617291611</v>
      </c>
      <c r="J280" s="118">
        <v>-1784038.0571926862</v>
      </c>
      <c r="K280" s="118">
        <v>-93992.813430803639</v>
      </c>
      <c r="L280" s="118">
        <v>-72725.954203727364</v>
      </c>
      <c r="M280" s="118">
        <v>-142505.14783927295</v>
      </c>
      <c r="N280" s="118">
        <v>-22614.868494272923</v>
      </c>
      <c r="O280" s="118">
        <v>-70477496.053229034</v>
      </c>
      <c r="P280" s="118">
        <v>-1995034.4128320443</v>
      </c>
      <c r="Q280" s="118">
        <v>-25043.878191956959</v>
      </c>
      <c r="R280" s="118">
        <v>-14771.349866456181</v>
      </c>
      <c r="S280" s="118">
        <v>-46503.093677196521</v>
      </c>
    </row>
    <row r="281" spans="1:19" x14ac:dyDescent="0.25">
      <c r="A281" s="122" t="s">
        <v>469</v>
      </c>
      <c r="B281" s="118">
        <v>-8247692.7586456062</v>
      </c>
      <c r="C281" s="118">
        <v>-134908.46253727004</v>
      </c>
      <c r="D281" s="118">
        <v>-5371.081399669114</v>
      </c>
      <c r="E281" s="118">
        <v>-56633.383392180731</v>
      </c>
      <c r="F281" s="118">
        <v>-515983.20152945322</v>
      </c>
      <c r="G281" s="118">
        <v>-6110.9775769687076</v>
      </c>
      <c r="H281" s="118">
        <v>-1556216.3790012773</v>
      </c>
      <c r="I281" s="118">
        <v>-613453.38239193766</v>
      </c>
      <c r="J281" s="118">
        <v>-128031.11384463083</v>
      </c>
      <c r="K281" s="118">
        <v>-6745.3743760784737</v>
      </c>
      <c r="L281" s="118">
        <v>-5219.162721656654</v>
      </c>
      <c r="M281" s="118">
        <v>-10226.851794387099</v>
      </c>
      <c r="N281" s="118">
        <v>-1622.9512543738813</v>
      </c>
      <c r="O281" s="118">
        <v>-5057802.5980422907</v>
      </c>
      <c r="P281" s="118">
        <v>-143173.22268067973</v>
      </c>
      <c r="Q281" s="118">
        <v>-1797.2686215847923</v>
      </c>
      <c r="R281" s="118">
        <v>-1060.0627989780962</v>
      </c>
      <c r="S281" s="118">
        <v>-3337.2846821897315</v>
      </c>
    </row>
    <row r="282" spans="1:19" x14ac:dyDescent="0.25">
      <c r="A282" s="121" t="s">
        <v>470</v>
      </c>
      <c r="B282" s="118">
        <v>-384576988.53584164</v>
      </c>
      <c r="C282" s="118">
        <v>-6446835.2383258725</v>
      </c>
      <c r="D282" s="118">
        <v>-257168.29016203887</v>
      </c>
      <c r="E282" s="118">
        <v>-2633368.6947957594</v>
      </c>
      <c r="F282" s="118">
        <v>-23193873.545214377</v>
      </c>
      <c r="G282" s="118">
        <v>-245304.6797287325</v>
      </c>
      <c r="H282" s="118">
        <v>-75435300.975694701</v>
      </c>
      <c r="I282" s="118">
        <v>-29968731.162252367</v>
      </c>
      <c r="J282" s="118">
        <v>-6126600.1216360377</v>
      </c>
      <c r="K282" s="118">
        <v>-320529.67151983117</v>
      </c>
      <c r="L282" s="118">
        <v>-255352.79668659711</v>
      </c>
      <c r="M282" s="118">
        <v>-637971.38856103574</v>
      </c>
      <c r="N282" s="118">
        <v>-81644.409813776991</v>
      </c>
      <c r="O282" s="118">
        <v>-232737204.07281774</v>
      </c>
      <c r="P282" s="118">
        <v>-5939301.2864491278</v>
      </c>
      <c r="Q282" s="118">
        <v>-80985.425603618336</v>
      </c>
      <c r="R282" s="118">
        <v>-52953.570195285014</v>
      </c>
      <c r="S282" s="118">
        <v>-163863.2063847433</v>
      </c>
    </row>
    <row r="284" spans="1:19" x14ac:dyDescent="0.25">
      <c r="A284" s="121" t="s">
        <v>471</v>
      </c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</row>
    <row r="285" spans="1:19" x14ac:dyDescent="0.25">
      <c r="A285" s="122" t="s">
        <v>472</v>
      </c>
      <c r="B285" s="118">
        <v>-113544277.35680398</v>
      </c>
      <c r="C285" s="118">
        <v>-1857256.8518698378</v>
      </c>
      <c r="D285" s="118">
        <v>-73942.564787070034</v>
      </c>
      <c r="E285" s="118">
        <v>-779660.05520699779</v>
      </c>
      <c r="F285" s="118">
        <v>-7103433.8281452674</v>
      </c>
      <c r="G285" s="118">
        <v>-84128.562159787383</v>
      </c>
      <c r="H285" s="118">
        <v>-21424108.454973407</v>
      </c>
      <c r="I285" s="118">
        <v>-8445285.6130904146</v>
      </c>
      <c r="J285" s="118">
        <v>-1762577.8173461617</v>
      </c>
      <c r="K285" s="118">
        <v>-92862.17145153512</v>
      </c>
      <c r="L285" s="118">
        <v>-71851.131823124553</v>
      </c>
      <c r="M285" s="118">
        <v>-140790.94973701521</v>
      </c>
      <c r="N285" s="118">
        <v>-22342.833657332059</v>
      </c>
      <c r="O285" s="118">
        <v>-69629720.433764502</v>
      </c>
      <c r="P285" s="118">
        <v>-1971036.0923764722</v>
      </c>
      <c r="Q285" s="118">
        <v>-24742.624734655579</v>
      </c>
      <c r="R285" s="118">
        <v>-14593.664917576842</v>
      </c>
      <c r="S285" s="118">
        <v>-45943.706762834161</v>
      </c>
    </row>
    <row r="286" spans="1:19" x14ac:dyDescent="0.25">
      <c r="A286" s="122" t="s">
        <v>473</v>
      </c>
      <c r="B286" s="118">
        <v>-2233805.5321996831</v>
      </c>
      <c r="C286" s="118">
        <v>-30811.497903550317</v>
      </c>
      <c r="D286" s="118">
        <v>-1295.9879852000508</v>
      </c>
      <c r="E286" s="118">
        <v>-5827.0629556588638</v>
      </c>
      <c r="F286" s="118">
        <v>-132666.96262046514</v>
      </c>
      <c r="G286" s="118">
        <v>-1202.0687222677936</v>
      </c>
      <c r="H286" s="118">
        <v>-408690.90197688394</v>
      </c>
      <c r="I286" s="118">
        <v>-161191.19466075551</v>
      </c>
      <c r="J286" s="118">
        <v>-30111.792524509296</v>
      </c>
      <c r="K286" s="118">
        <v>-872.45880327467262</v>
      </c>
      <c r="L286" s="118">
        <v>-1352.1246773815844</v>
      </c>
      <c r="M286" s="118">
        <v>-10464.779046227341</v>
      </c>
      <c r="N286" s="118">
        <v>-879.08828559561789</v>
      </c>
      <c r="O286" s="118">
        <v>-1385430.0598327403</v>
      </c>
      <c r="P286" s="118">
        <v>-61459.524425292511</v>
      </c>
      <c r="Q286" s="118">
        <v>-372.27582687162129</v>
      </c>
      <c r="R286" s="118">
        <v>-449.36815013059112</v>
      </c>
      <c r="S286" s="118">
        <v>-728.38380287881751</v>
      </c>
    </row>
    <row r="287" spans="1:19" x14ac:dyDescent="0.25">
      <c r="A287" s="122" t="s">
        <v>474</v>
      </c>
      <c r="B287" s="118">
        <v>-4694123.3225976164</v>
      </c>
      <c r="C287" s="118">
        <v>-76782.317060508401</v>
      </c>
      <c r="D287" s="118">
        <v>-3056.917759130652</v>
      </c>
      <c r="E287" s="118">
        <v>-32232.539887010014</v>
      </c>
      <c r="F287" s="118">
        <v>-293668.64785658399</v>
      </c>
      <c r="G287" s="118">
        <v>-3478.0250922720488</v>
      </c>
      <c r="H287" s="118">
        <v>-885710.92709786014</v>
      </c>
      <c r="I287" s="118">
        <v>-349143.1984531472</v>
      </c>
      <c r="J287" s="118">
        <v>-72868.116587665456</v>
      </c>
      <c r="K287" s="118">
        <v>-3839.0881068176395</v>
      </c>
      <c r="L287" s="118">
        <v>-2970.4541831385723</v>
      </c>
      <c r="M287" s="118">
        <v>-5820.549446929821</v>
      </c>
      <c r="N287" s="118">
        <v>-923.69266866901808</v>
      </c>
      <c r="O287" s="118">
        <v>-2878617.0667763711</v>
      </c>
      <c r="P287" s="118">
        <v>-81486.154179584788</v>
      </c>
      <c r="Q287" s="118">
        <v>-1022.9043200852037</v>
      </c>
      <c r="R287" s="118">
        <v>-603.32818567775257</v>
      </c>
      <c r="S287" s="118">
        <v>-1899.3949361648054</v>
      </c>
    </row>
    <row r="288" spans="1:19" x14ac:dyDescent="0.25">
      <c r="A288" s="121" t="s">
        <v>475</v>
      </c>
      <c r="B288" s="118">
        <v>-120472206.21160129</v>
      </c>
      <c r="C288" s="118">
        <v>-1964850.6668338964</v>
      </c>
      <c r="D288" s="118">
        <v>-78295.47053140073</v>
      </c>
      <c r="E288" s="118">
        <v>-817719.65804966667</v>
      </c>
      <c r="F288" s="118">
        <v>-7529769.4386223163</v>
      </c>
      <c r="G288" s="118">
        <v>-88808.655974327223</v>
      </c>
      <c r="H288" s="118">
        <v>-22718510.284048151</v>
      </c>
      <c r="I288" s="118">
        <v>-8955620.0062043164</v>
      </c>
      <c r="J288" s="118">
        <v>-1865557.7264583365</v>
      </c>
      <c r="K288" s="118">
        <v>-97573.718361627427</v>
      </c>
      <c r="L288" s="118">
        <v>-76173.710683644706</v>
      </c>
      <c r="M288" s="118">
        <v>-157076.27823017238</v>
      </c>
      <c r="N288" s="118">
        <v>-24145.614611596695</v>
      </c>
      <c r="O288" s="118">
        <v>-73893767.560373604</v>
      </c>
      <c r="P288" s="118">
        <v>-2113981.7709813495</v>
      </c>
      <c r="Q288" s="118">
        <v>-26137.804881612403</v>
      </c>
      <c r="R288" s="118">
        <v>-15646.361253385185</v>
      </c>
      <c r="S288" s="118">
        <v>-48571.485501877782</v>
      </c>
    </row>
    <row r="290" spans="1:19" x14ac:dyDescent="0.25">
      <c r="A290" s="121" t="s">
        <v>476</v>
      </c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</row>
    <row r="291" spans="1:19" x14ac:dyDescent="0.25">
      <c r="A291" s="122" t="s">
        <v>477</v>
      </c>
      <c r="B291" s="118">
        <v>-84062244.322265267</v>
      </c>
      <c r="C291" s="118">
        <v>-1375015.8342236171</v>
      </c>
      <c r="D291" s="118">
        <v>-54743.207598327586</v>
      </c>
      <c r="E291" s="118">
        <v>-577219.52682095324</v>
      </c>
      <c r="F291" s="118">
        <v>-5259010.8800653638</v>
      </c>
      <c r="G291" s="118">
        <v>-62284.387301471914</v>
      </c>
      <c r="H291" s="118">
        <v>-15861289.368809948</v>
      </c>
      <c r="I291" s="118">
        <v>-6252447.7596349437</v>
      </c>
      <c r="J291" s="118">
        <v>-1304920.4289984363</v>
      </c>
      <c r="K291" s="118">
        <v>-68750.294832778367</v>
      </c>
      <c r="L291" s="118">
        <v>-53194.820018684521</v>
      </c>
      <c r="M291" s="118">
        <v>-104234.25548753589</v>
      </c>
      <c r="N291" s="118">
        <v>-16541.465457147777</v>
      </c>
      <c r="O291" s="118">
        <v>-51550203.211041808</v>
      </c>
      <c r="P291" s="118">
        <v>-1459252.0329728911</v>
      </c>
      <c r="Q291" s="118">
        <v>-18318.145256081509</v>
      </c>
      <c r="R291" s="118">
        <v>-10804.386221980767</v>
      </c>
      <c r="S291" s="118">
        <v>-34014.317523299142</v>
      </c>
    </row>
    <row r="292" spans="1:19" x14ac:dyDescent="0.25">
      <c r="A292" s="121" t="s">
        <v>478</v>
      </c>
      <c r="B292" s="118">
        <v>-84062244.322265267</v>
      </c>
      <c r="C292" s="118">
        <v>-1375015.8342236171</v>
      </c>
      <c r="D292" s="118">
        <v>-54743.207598327586</v>
      </c>
      <c r="E292" s="118">
        <v>-577219.52682095324</v>
      </c>
      <c r="F292" s="118">
        <v>-5259010.8800653638</v>
      </c>
      <c r="G292" s="118">
        <v>-62284.387301471914</v>
      </c>
      <c r="H292" s="118">
        <v>-15861289.368809948</v>
      </c>
      <c r="I292" s="118">
        <v>-6252447.7596349437</v>
      </c>
      <c r="J292" s="118">
        <v>-1304920.4289984363</v>
      </c>
      <c r="K292" s="118">
        <v>-68750.294832778367</v>
      </c>
      <c r="L292" s="118">
        <v>-53194.820018684521</v>
      </c>
      <c r="M292" s="118">
        <v>-104234.25548753589</v>
      </c>
      <c r="N292" s="118">
        <v>-16541.465457147777</v>
      </c>
      <c r="O292" s="118">
        <v>-51550203.211041808</v>
      </c>
      <c r="P292" s="118">
        <v>-1459252.0329728911</v>
      </c>
      <c r="Q292" s="118">
        <v>-18318.145256081509</v>
      </c>
      <c r="R292" s="118">
        <v>-10804.386221980767</v>
      </c>
      <c r="S292" s="118">
        <v>-34014.317523299142</v>
      </c>
    </row>
    <row r="294" spans="1:19" x14ac:dyDescent="0.25">
      <c r="A294" s="121" t="s">
        <v>479</v>
      </c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</row>
    <row r="295" spans="1:19" x14ac:dyDescent="0.25">
      <c r="A295" s="122" t="s">
        <v>480</v>
      </c>
      <c r="B295" s="118">
        <v>-435186886.52625728</v>
      </c>
      <c r="C295" s="118">
        <v>-7118402.1393250702</v>
      </c>
      <c r="D295" s="118">
        <v>-283403.402624437</v>
      </c>
      <c r="E295" s="118">
        <v>-2988242.471333066</v>
      </c>
      <c r="F295" s="118">
        <v>-27225689.601260975</v>
      </c>
      <c r="G295" s="118">
        <v>-322443.78921184497</v>
      </c>
      <c r="H295" s="118">
        <v>-82113262.527730912</v>
      </c>
      <c r="I295" s="118">
        <v>-32368672.709383123</v>
      </c>
      <c r="J295" s="118">
        <v>-6755521.0218188716</v>
      </c>
      <c r="K295" s="118">
        <v>-355917.53464657889</v>
      </c>
      <c r="L295" s="118">
        <v>-275387.4618729917</v>
      </c>
      <c r="M295" s="118">
        <v>-539616.58388638182</v>
      </c>
      <c r="N295" s="118">
        <v>-85634.507012217568</v>
      </c>
      <c r="O295" s="118">
        <v>-266873346.24573123</v>
      </c>
      <c r="P295" s="118">
        <v>-7554489.5809827996</v>
      </c>
      <c r="Q295" s="118">
        <v>-94832.307478832925</v>
      </c>
      <c r="R295" s="118">
        <v>-55933.876601550801</v>
      </c>
      <c r="S295" s="118">
        <v>-176090.76535634868</v>
      </c>
    </row>
    <row r="296" spans="1:19" x14ac:dyDescent="0.25">
      <c r="A296" s="122" t="s">
        <v>481</v>
      </c>
      <c r="B296" s="118">
        <v>-4123910.087986012</v>
      </c>
      <c r="C296" s="118">
        <v>-69898.515642753846</v>
      </c>
      <c r="D296" s="118">
        <v>-2803.2818690902445</v>
      </c>
      <c r="E296" s="118">
        <v>-27511.503534513442</v>
      </c>
      <c r="F296" s="118">
        <v>-238858.62796155587</v>
      </c>
      <c r="G296" s="118">
        <v>-2188.5549960040994</v>
      </c>
      <c r="H296" s="118">
        <v>-833911.60950907331</v>
      </c>
      <c r="I296" s="118">
        <v>-333257.41167662275</v>
      </c>
      <c r="J296" s="118">
        <v>-66580.051891289229</v>
      </c>
      <c r="K296" s="118">
        <v>-3437.2116721861257</v>
      </c>
      <c r="L296" s="118">
        <v>-2830.6667183516979</v>
      </c>
      <c r="M296" s="118">
        <v>-9976.8233922540658</v>
      </c>
      <c r="N296" s="118">
        <v>-956.59733122874013</v>
      </c>
      <c r="O296" s="118">
        <v>-2467745.4140792266</v>
      </c>
      <c r="P296" s="118">
        <v>-60683.83004870978</v>
      </c>
      <c r="Q296" s="118">
        <v>-828.8204200844425</v>
      </c>
      <c r="R296" s="118">
        <v>-602.18221104534609</v>
      </c>
      <c r="S296" s="118">
        <v>-1838.9850320227936</v>
      </c>
    </row>
    <row r="297" spans="1:19" x14ac:dyDescent="0.25">
      <c r="A297" s="122" t="s">
        <v>482</v>
      </c>
      <c r="B297" s="118">
        <v>-3372903.11</v>
      </c>
      <c r="C297" s="118">
        <v>-55889.73590788772</v>
      </c>
      <c r="D297" s="118">
        <v>-2205.3099813075569</v>
      </c>
      <c r="E297" s="118">
        <v>0</v>
      </c>
      <c r="F297" s="118">
        <v>-198487.07917066329</v>
      </c>
      <c r="G297" s="118">
        <v>-1346.1183618919667</v>
      </c>
      <c r="H297" s="118">
        <v>-716074.56306547124</v>
      </c>
      <c r="I297" s="118">
        <v>-294063.1230360507</v>
      </c>
      <c r="J297" s="118">
        <v>-55365.494239126136</v>
      </c>
      <c r="K297" s="118">
        <v>0</v>
      </c>
      <c r="L297" s="118">
        <v>-2723.2280527776302</v>
      </c>
      <c r="M297" s="118">
        <v>-4005.9345985716218</v>
      </c>
      <c r="N297" s="118">
        <v>-2414.2200817120083</v>
      </c>
      <c r="O297" s="118">
        <v>-2015073.2589977807</v>
      </c>
      <c r="P297" s="118">
        <v>-23417.85339247913</v>
      </c>
      <c r="Q297" s="118">
        <v>-616.3613375723578</v>
      </c>
      <c r="R297" s="118">
        <v>-1220.8297767074594</v>
      </c>
      <c r="S297" s="118">
        <v>0</v>
      </c>
    </row>
    <row r="298" spans="1:19" x14ac:dyDescent="0.25">
      <c r="A298" s="122" t="s">
        <v>483</v>
      </c>
      <c r="B298" s="118">
        <v>-223209604.29332504</v>
      </c>
      <c r="C298" s="118">
        <v>-5541532.2408723263</v>
      </c>
      <c r="D298" s="118">
        <v>-211215.11991933614</v>
      </c>
      <c r="E298" s="118">
        <v>-3031913.8041424225</v>
      </c>
      <c r="F298" s="118">
        <v>-12423068.212244878</v>
      </c>
      <c r="G298" s="118">
        <v>-145526.82752853329</v>
      </c>
      <c r="H298" s="118">
        <v>-53747938.210967414</v>
      </c>
      <c r="I298" s="118">
        <v>-21849601.581508659</v>
      </c>
      <c r="J298" s="118">
        <v>-5196207.7807715936</v>
      </c>
      <c r="K298" s="118">
        <v>-347697.03836983908</v>
      </c>
      <c r="L298" s="118">
        <v>-185012.57294019705</v>
      </c>
      <c r="M298" s="118">
        <v>-202828.94851346489</v>
      </c>
      <c r="N298" s="118">
        <v>-21893.826507611509</v>
      </c>
      <c r="O298" s="118">
        <v>-118870199.45607433</v>
      </c>
      <c r="P298" s="118">
        <v>-1162868.1610622469</v>
      </c>
      <c r="Q298" s="118">
        <v>-67877.528786112031</v>
      </c>
      <c r="R298" s="118">
        <v>-24051.325182322438</v>
      </c>
      <c r="S298" s="118">
        <v>-180171.65793373558</v>
      </c>
    </row>
    <row r="299" spans="1:19" x14ac:dyDescent="0.25">
      <c r="A299" s="121" t="s">
        <v>484</v>
      </c>
      <c r="B299" s="118">
        <v>-665893304.01756835</v>
      </c>
      <c r="C299" s="118">
        <v>-12785722.631748039</v>
      </c>
      <c r="D299" s="118">
        <v>-499627.11439417093</v>
      </c>
      <c r="E299" s="118">
        <v>-6047667.7790100016</v>
      </c>
      <c r="F299" s="118">
        <v>-40086103.520638071</v>
      </c>
      <c r="G299" s="118">
        <v>-471505.2900982743</v>
      </c>
      <c r="H299" s="118">
        <v>-137411186.91127288</v>
      </c>
      <c r="I299" s="118">
        <v>-54845594.825604454</v>
      </c>
      <c r="J299" s="118">
        <v>-12073674.348720882</v>
      </c>
      <c r="K299" s="118">
        <v>-707051.78468860406</v>
      </c>
      <c r="L299" s="118">
        <v>-465953.92958431807</v>
      </c>
      <c r="M299" s="118">
        <v>-756428.2903906724</v>
      </c>
      <c r="N299" s="118">
        <v>-110899.15093276981</v>
      </c>
      <c r="O299" s="118">
        <v>-390226364.37488258</v>
      </c>
      <c r="P299" s="118">
        <v>-8801459.4254862349</v>
      </c>
      <c r="Q299" s="118">
        <v>-164155.01802260175</v>
      </c>
      <c r="R299" s="118">
        <v>-81808.213771626048</v>
      </c>
      <c r="S299" s="118">
        <v>-358101.40832210705</v>
      </c>
    </row>
    <row r="301" spans="1:19" x14ac:dyDescent="0.25">
      <c r="A301" s="120" t="s">
        <v>485</v>
      </c>
      <c r="B301" s="118">
        <v>-1822278666.6919234</v>
      </c>
      <c r="C301" s="118">
        <v>-31851389.423602056</v>
      </c>
      <c r="D301" s="118">
        <v>-1259255.5086230724</v>
      </c>
      <c r="E301" s="118">
        <v>-13971203.396180546</v>
      </c>
      <c r="F301" s="118">
        <v>-111557932.81955799</v>
      </c>
      <c r="G301" s="118">
        <v>-1288214.2842171683</v>
      </c>
      <c r="H301" s="118">
        <v>-358462400.1991483</v>
      </c>
      <c r="I301" s="118">
        <v>-142215540.05066878</v>
      </c>
      <c r="J301" s="118">
        <v>-30176695.623385258</v>
      </c>
      <c r="K301" s="118">
        <v>-1657850.3689614721</v>
      </c>
      <c r="L301" s="118">
        <v>-1209647.7601550273</v>
      </c>
      <c r="M301" s="118">
        <v>-2359110.1225949982</v>
      </c>
      <c r="N301" s="118">
        <v>-344856.7589102796</v>
      </c>
      <c r="O301" s="118">
        <v>-1096281739.7464867</v>
      </c>
      <c r="P301" s="118">
        <v>-28161407.38175492</v>
      </c>
      <c r="Q301" s="118">
        <v>-413212.00998206029</v>
      </c>
      <c r="R301" s="118">
        <v>-234123.34430121508</v>
      </c>
      <c r="S301" s="118">
        <v>-834087.89339356497</v>
      </c>
    </row>
    <row r="303" spans="1:19" x14ac:dyDescent="0.25">
      <c r="A303" s="120" t="s">
        <v>486</v>
      </c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</row>
    <row r="304" spans="1:19" x14ac:dyDescent="0.25">
      <c r="A304" s="121" t="s">
        <v>487</v>
      </c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</row>
    <row r="305" spans="1:19" x14ac:dyDescent="0.25">
      <c r="A305" s="122" t="s">
        <v>488</v>
      </c>
      <c r="B305" s="118">
        <v>-2826088.2441648883</v>
      </c>
      <c r="C305" s="118">
        <v>-46226.651643307254</v>
      </c>
      <c r="D305" s="118">
        <v>-1840.4116698147009</v>
      </c>
      <c r="E305" s="118">
        <v>-19405.540884649508</v>
      </c>
      <c r="F305" s="118">
        <v>-176802.66502415287</v>
      </c>
      <c r="G305" s="118">
        <v>-2093.9385590622455</v>
      </c>
      <c r="H305" s="118">
        <v>-533240.62168321828</v>
      </c>
      <c r="I305" s="118">
        <v>-210201.01536926528</v>
      </c>
      <c r="J305" s="118">
        <v>-43870.114504976409</v>
      </c>
      <c r="K305" s="118">
        <v>-2311.315877612406</v>
      </c>
      <c r="L305" s="118">
        <v>-1788.3564341792514</v>
      </c>
      <c r="M305" s="118">
        <v>-3504.2510040929455</v>
      </c>
      <c r="N305" s="118">
        <v>-556.10745878364582</v>
      </c>
      <c r="O305" s="118">
        <v>-1733066.0685257143</v>
      </c>
      <c r="P305" s="118">
        <v>-49058.588060634233</v>
      </c>
      <c r="Q305" s="118">
        <v>-615.83764959514565</v>
      </c>
      <c r="R305" s="118">
        <v>-363.23261570675743</v>
      </c>
      <c r="S305" s="118">
        <v>-1143.5272001229039</v>
      </c>
    </row>
    <row r="306" spans="1:19" x14ac:dyDescent="0.25">
      <c r="A306" s="121" t="s">
        <v>489</v>
      </c>
      <c r="B306" s="118">
        <v>-2826088.2441648883</v>
      </c>
      <c r="C306" s="118">
        <v>-46226.651643307254</v>
      </c>
      <c r="D306" s="118">
        <v>-1840.4116698147009</v>
      </c>
      <c r="E306" s="118">
        <v>-19405.540884649508</v>
      </c>
      <c r="F306" s="118">
        <v>-176802.66502415287</v>
      </c>
      <c r="G306" s="118">
        <v>-2093.9385590622455</v>
      </c>
      <c r="H306" s="118">
        <v>-533240.62168321828</v>
      </c>
      <c r="I306" s="118">
        <v>-210201.01536926528</v>
      </c>
      <c r="J306" s="118">
        <v>-43870.114504976409</v>
      </c>
      <c r="K306" s="118">
        <v>-2311.315877612406</v>
      </c>
      <c r="L306" s="118">
        <v>-1788.3564341792514</v>
      </c>
      <c r="M306" s="118">
        <v>-3504.2510040929455</v>
      </c>
      <c r="N306" s="118">
        <v>-556.10745878364582</v>
      </c>
      <c r="O306" s="118">
        <v>-1733066.0685257143</v>
      </c>
      <c r="P306" s="118">
        <v>-49058.588060634233</v>
      </c>
      <c r="Q306" s="118">
        <v>-615.83764959514565</v>
      </c>
      <c r="R306" s="118">
        <v>-363.23261570675743</v>
      </c>
      <c r="S306" s="118">
        <v>-1143.5272001229039</v>
      </c>
    </row>
    <row r="308" spans="1:19" x14ac:dyDescent="0.25">
      <c r="A308" s="121" t="s">
        <v>490</v>
      </c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</row>
    <row r="309" spans="1:19" x14ac:dyDescent="0.25">
      <c r="A309" s="122" t="s">
        <v>491</v>
      </c>
      <c r="B309" s="118">
        <v>-2484803.7590814857</v>
      </c>
      <c r="C309" s="118">
        <v>-40644.221924139754</v>
      </c>
      <c r="D309" s="118">
        <v>-1618.1596044833864</v>
      </c>
      <c r="E309" s="118">
        <v>-17062.086096124473</v>
      </c>
      <c r="F309" s="118">
        <v>-155451.59553128501</v>
      </c>
      <c r="G309" s="118">
        <v>-1841.0700421638944</v>
      </c>
      <c r="H309" s="118">
        <v>-468845.33913234074</v>
      </c>
      <c r="I309" s="118">
        <v>-184816.68936938589</v>
      </c>
      <c r="J309" s="118">
        <v>-38572.265271041731</v>
      </c>
      <c r="K309" s="118">
        <v>-2032.1964089317157</v>
      </c>
      <c r="L309" s="118">
        <v>-1572.3906708862478</v>
      </c>
      <c r="M309" s="118">
        <v>-3081.0701278396418</v>
      </c>
      <c r="N309" s="118">
        <v>-488.95072788046775</v>
      </c>
      <c r="O309" s="118">
        <v>-1523777.2885190961</v>
      </c>
      <c r="P309" s="118">
        <v>-43134.167618433967</v>
      </c>
      <c r="Q309" s="118">
        <v>-541.46777258546331</v>
      </c>
      <c r="R309" s="118">
        <v>-319.36786503135511</v>
      </c>
      <c r="S309" s="118">
        <v>-1005.4323998354004</v>
      </c>
    </row>
    <row r="310" spans="1:19" x14ac:dyDescent="0.25">
      <c r="A310" s="122" t="s">
        <v>492</v>
      </c>
      <c r="B310" s="118">
        <v>-4831844.0746351574</v>
      </c>
      <c r="C310" s="118">
        <v>-81897.694524948776</v>
      </c>
      <c r="D310" s="118">
        <v>-3284.5092641946585</v>
      </c>
      <c r="E310" s="118">
        <v>-32234.28554487773</v>
      </c>
      <c r="F310" s="118">
        <v>-279862.4658558371</v>
      </c>
      <c r="G310" s="118">
        <v>-2564.2548610025483</v>
      </c>
      <c r="H310" s="118">
        <v>-977065.64479044697</v>
      </c>
      <c r="I310" s="118">
        <v>-390466.28456546523</v>
      </c>
      <c r="J310" s="118">
        <v>-78009.56431058787</v>
      </c>
      <c r="K310" s="118">
        <v>-4027.2630821663206</v>
      </c>
      <c r="L310" s="118">
        <v>-3316.5951532697395</v>
      </c>
      <c r="M310" s="118">
        <v>-11689.501944278989</v>
      </c>
      <c r="N310" s="118">
        <v>-1120.8122990301895</v>
      </c>
      <c r="O310" s="118">
        <v>-2891372.7026842097</v>
      </c>
      <c r="P310" s="118">
        <v>-71101.163311303477</v>
      </c>
      <c r="Q310" s="118">
        <v>-971.10047267723564</v>
      </c>
      <c r="R310" s="118">
        <v>-705.55625273370936</v>
      </c>
      <c r="S310" s="118">
        <v>-2154.6757181269131</v>
      </c>
    </row>
    <row r="311" spans="1:19" x14ac:dyDescent="0.25">
      <c r="A311" s="122" t="s">
        <v>493</v>
      </c>
      <c r="B311" s="118">
        <v>-128035751.21936129</v>
      </c>
      <c r="C311" s="118">
        <v>-2094295.5626835143</v>
      </c>
      <c r="D311" s="118">
        <v>-83379.735641353225</v>
      </c>
      <c r="E311" s="118">
        <v>-879166.81657558517</v>
      </c>
      <c r="F311" s="118">
        <v>-8010033.6854986586</v>
      </c>
      <c r="G311" s="118">
        <v>-94865.755508616494</v>
      </c>
      <c r="H311" s="118">
        <v>-24158433.028005145</v>
      </c>
      <c r="I311" s="118">
        <v>-9523143.8598723896</v>
      </c>
      <c r="J311" s="118">
        <v>-1987532.7949583782</v>
      </c>
      <c r="K311" s="118">
        <v>-104714.02133544825</v>
      </c>
      <c r="L311" s="118">
        <v>-81021.376445299466</v>
      </c>
      <c r="M311" s="118">
        <v>-158759.87266024799</v>
      </c>
      <c r="N311" s="118">
        <v>-25194.413653241834</v>
      </c>
      <c r="O311" s="118">
        <v>-78516449.886031404</v>
      </c>
      <c r="P311" s="118">
        <v>-2222596.265022364</v>
      </c>
      <c r="Q311" s="118">
        <v>-27900.486213720593</v>
      </c>
      <c r="R311" s="118">
        <v>-16456.230945870924</v>
      </c>
      <c r="S311" s="118">
        <v>-51807.428310071715</v>
      </c>
    </row>
    <row r="312" spans="1:19" x14ac:dyDescent="0.25">
      <c r="A312" s="122" t="s">
        <v>494</v>
      </c>
      <c r="B312" s="118">
        <v>-13391761.867800349</v>
      </c>
      <c r="C312" s="118">
        <v>-269441.48975946091</v>
      </c>
      <c r="D312" s="118">
        <v>-10453.032999382962</v>
      </c>
      <c r="E312" s="118">
        <v>-142391.58390011144</v>
      </c>
      <c r="F312" s="118">
        <v>-749264.4232670794</v>
      </c>
      <c r="G312" s="118">
        <v>-6690.1207783652044</v>
      </c>
      <c r="H312" s="118">
        <v>-2982569.8064377913</v>
      </c>
      <c r="I312" s="118">
        <v>-1206273.5830779532</v>
      </c>
      <c r="J312" s="118">
        <v>-252274.84203564422</v>
      </c>
      <c r="K312" s="118">
        <v>-16996.035528418808</v>
      </c>
      <c r="L312" s="118">
        <v>-10328.28717342452</v>
      </c>
      <c r="M312" s="118">
        <v>-4038.7526803498531</v>
      </c>
      <c r="N312" s="118">
        <v>-1022.8841444496763</v>
      </c>
      <c r="O312" s="118">
        <v>-7704737.2419885714</v>
      </c>
      <c r="P312" s="118">
        <v>-23306.196747001446</v>
      </c>
      <c r="Q312" s="118">
        <v>-3118.9021690131312</v>
      </c>
      <c r="R312" s="118">
        <v>-1259.5732700261083</v>
      </c>
      <c r="S312" s="118">
        <v>-7595.1118433045995</v>
      </c>
    </row>
    <row r="313" spans="1:19" x14ac:dyDescent="0.25">
      <c r="A313" s="121" t="s">
        <v>495</v>
      </c>
      <c r="B313" s="118">
        <v>-148744160.92087829</v>
      </c>
      <c r="C313" s="118">
        <v>-2486278.9688920639</v>
      </c>
      <c r="D313" s="118">
        <v>-98735.437509414231</v>
      </c>
      <c r="E313" s="118">
        <v>-1070854.7721166988</v>
      </c>
      <c r="F313" s="118">
        <v>-9194612.1701528598</v>
      </c>
      <c r="G313" s="118">
        <v>-105961.20119014815</v>
      </c>
      <c r="H313" s="118">
        <v>-28586913.818365723</v>
      </c>
      <c r="I313" s="118">
        <v>-11304700.416885193</v>
      </c>
      <c r="J313" s="118">
        <v>-2356389.4665756519</v>
      </c>
      <c r="K313" s="118">
        <v>-127769.5163549651</v>
      </c>
      <c r="L313" s="118">
        <v>-96238.649442879978</v>
      </c>
      <c r="M313" s="118">
        <v>-177569.19741271649</v>
      </c>
      <c r="N313" s="118">
        <v>-27827.060824602166</v>
      </c>
      <c r="O313" s="118">
        <v>-90636337.119223282</v>
      </c>
      <c r="P313" s="118">
        <v>-2360137.7926991028</v>
      </c>
      <c r="Q313" s="118">
        <v>-32531.956627996424</v>
      </c>
      <c r="R313" s="118">
        <v>-18740.728333662097</v>
      </c>
      <c r="S313" s="118">
        <v>-62562.648271338629</v>
      </c>
    </row>
    <row r="315" spans="1:19" x14ac:dyDescent="0.25">
      <c r="A315" s="120" t="s">
        <v>496</v>
      </c>
      <c r="B315" s="118">
        <v>-151570249.16504318</v>
      </c>
      <c r="C315" s="118">
        <v>-2532505.6205353714</v>
      </c>
      <c r="D315" s="118">
        <v>-100575.84917922893</v>
      </c>
      <c r="E315" s="118">
        <v>-1090260.3130013484</v>
      </c>
      <c r="F315" s="118">
        <v>-9371414.8351770118</v>
      </c>
      <c r="G315" s="118">
        <v>-108055.13974921039</v>
      </c>
      <c r="H315" s="118">
        <v>-29120154.44004894</v>
      </c>
      <c r="I315" s="118">
        <v>-11514901.432254458</v>
      </c>
      <c r="J315" s="118">
        <v>-2400259.5810806281</v>
      </c>
      <c r="K315" s="118">
        <v>-130080.83223257751</v>
      </c>
      <c r="L315" s="118">
        <v>-98027.00587705923</v>
      </c>
      <c r="M315" s="118">
        <v>-181073.44841680944</v>
      </c>
      <c r="N315" s="118">
        <v>-28383.16828338581</v>
      </c>
      <c r="O315" s="118">
        <v>-92369403.187748998</v>
      </c>
      <c r="P315" s="118">
        <v>-2409196.380759737</v>
      </c>
      <c r="Q315" s="118">
        <v>-33147.794277591573</v>
      </c>
      <c r="R315" s="118">
        <v>-19103.960949368855</v>
      </c>
      <c r="S315" s="118">
        <v>-63706.175471461531</v>
      </c>
    </row>
    <row r="317" spans="1:19" x14ac:dyDescent="0.25">
      <c r="A317" s="120" t="s">
        <v>497</v>
      </c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</row>
    <row r="318" spans="1:19" x14ac:dyDescent="0.25">
      <c r="A318" s="121" t="s">
        <v>498</v>
      </c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</row>
    <row r="319" spans="1:19" x14ac:dyDescent="0.25">
      <c r="A319" s="122" t="s">
        <v>499</v>
      </c>
      <c r="B319" s="118">
        <v>-10709.970000000016</v>
      </c>
      <c r="C319" s="118">
        <v>-175.18421561056761</v>
      </c>
      <c r="D319" s="118">
        <v>-6.9745712335992289</v>
      </c>
      <c r="E319" s="118">
        <v>-73.540789512673143</v>
      </c>
      <c r="F319" s="118">
        <v>-670.02551751114072</v>
      </c>
      <c r="G319" s="118">
        <v>-7.9353570065278793</v>
      </c>
      <c r="H319" s="118">
        <v>-2020.8113008503128</v>
      </c>
      <c r="I319" s="118">
        <v>-796.59457669893766</v>
      </c>
      <c r="J319" s="118">
        <v>-166.253694029184</v>
      </c>
      <c r="K319" s="118">
        <v>-8.7591474756187022</v>
      </c>
      <c r="L319" s="118">
        <v>-6.7772985500056784</v>
      </c>
      <c r="M319" s="118">
        <v>-13.279989824732334</v>
      </c>
      <c r="N319" s="118">
        <v>-2.1074692952870144</v>
      </c>
      <c r="O319" s="118">
        <v>-6567.7657589963874</v>
      </c>
      <c r="P319" s="118">
        <v>-185.9163483152355</v>
      </c>
      <c r="Q319" s="118">
        <v>-2.3338276027483156</v>
      </c>
      <c r="R319" s="118">
        <v>-1.3765353666054641</v>
      </c>
      <c r="S319" s="118">
        <v>-4.3336021204530217</v>
      </c>
    </row>
    <row r="320" spans="1:19" x14ac:dyDescent="0.25">
      <c r="A320" s="122" t="s">
        <v>500</v>
      </c>
      <c r="B320" s="118">
        <v>-105362.61480231704</v>
      </c>
      <c r="C320" s="118">
        <v>-1723.4284530042812</v>
      </c>
      <c r="D320" s="118">
        <v>-68.614483728435829</v>
      </c>
      <c r="E320" s="118">
        <v>-723.4800730237381</v>
      </c>
      <c r="F320" s="118">
        <v>-6591.5815365728686</v>
      </c>
      <c r="G320" s="118">
        <v>-78.066508458722424</v>
      </c>
      <c r="H320" s="118">
        <v>-19880.350988813272</v>
      </c>
      <c r="I320" s="118">
        <v>-7836.7434771847948</v>
      </c>
      <c r="J320" s="118">
        <v>-1635.5717078067594</v>
      </c>
      <c r="K320" s="118">
        <v>-86.170799868748404</v>
      </c>
      <c r="L320" s="118">
        <v>-66.673753196745565</v>
      </c>
      <c r="M320" s="118">
        <v>-130.6459730962795</v>
      </c>
      <c r="N320" s="118">
        <v>-20.732875588543745</v>
      </c>
      <c r="O320" s="118">
        <v>-64612.410097972526</v>
      </c>
      <c r="P320" s="118">
        <v>-1829.0091002114411</v>
      </c>
      <c r="Q320" s="118">
        <v>-22.959744866081351</v>
      </c>
      <c r="R320" s="118">
        <v>-13.542088875451336</v>
      </c>
      <c r="S320" s="118">
        <v>-42.633140048365711</v>
      </c>
    </row>
    <row r="321" spans="1:19" x14ac:dyDescent="0.25">
      <c r="A321" s="122" t="s">
        <v>501</v>
      </c>
      <c r="B321" s="118">
        <v>-29877559.616196901</v>
      </c>
      <c r="C321" s="118">
        <v>-488710.69160057552</v>
      </c>
      <c r="D321" s="118">
        <v>-19456.932916644266</v>
      </c>
      <c r="E321" s="118">
        <v>-205156.44048368715</v>
      </c>
      <c r="F321" s="118">
        <v>-1869167.452739106</v>
      </c>
      <c r="G321" s="118">
        <v>-22137.233067724934</v>
      </c>
      <c r="H321" s="118">
        <v>-5637449.0418030629</v>
      </c>
      <c r="I321" s="118">
        <v>-2222256.6407993296</v>
      </c>
      <c r="J321" s="118">
        <v>-463797.25197828689</v>
      </c>
      <c r="K321" s="118">
        <v>-24435.357978580498</v>
      </c>
      <c r="L321" s="118">
        <v>-18906.602116024518</v>
      </c>
      <c r="M321" s="118">
        <v>-37047.133436501485</v>
      </c>
      <c r="N321" s="118">
        <v>-5879.1984953498586</v>
      </c>
      <c r="O321" s="118">
        <v>-18322069.343763888</v>
      </c>
      <c r="P321" s="118">
        <v>-518650.07842356851</v>
      </c>
      <c r="Q321" s="118">
        <v>-6510.66934221464</v>
      </c>
      <c r="R321" s="118">
        <v>-3840.1150964529434</v>
      </c>
      <c r="S321" s="118">
        <v>-12089.432155898869</v>
      </c>
    </row>
    <row r="322" spans="1:19" x14ac:dyDescent="0.25">
      <c r="A322" s="122" t="s">
        <v>502</v>
      </c>
      <c r="B322" s="118">
        <v>-947896.39589783119</v>
      </c>
      <c r="C322" s="118">
        <v>-15504.850769464836</v>
      </c>
      <c r="D322" s="118">
        <v>-617.29126554615823</v>
      </c>
      <c r="E322" s="118">
        <v>-6508.7996820293392</v>
      </c>
      <c r="F322" s="118">
        <v>-59301.265382478952</v>
      </c>
      <c r="G322" s="118">
        <v>-702.32655242268345</v>
      </c>
      <c r="H322" s="118">
        <v>-178853.88557256621</v>
      </c>
      <c r="I322" s="118">
        <v>-70503.384065938604</v>
      </c>
      <c r="J322" s="118">
        <v>-14714.446200592911</v>
      </c>
      <c r="K322" s="118">
        <v>-775.23693561014068</v>
      </c>
      <c r="L322" s="118">
        <v>-599.83145326027693</v>
      </c>
      <c r="M322" s="118">
        <v>-1175.3585203715443</v>
      </c>
      <c r="N322" s="118">
        <v>-186.52363633772075</v>
      </c>
      <c r="O322" s="118">
        <v>-581286.54814661946</v>
      </c>
      <c r="P322" s="118">
        <v>-16454.708697269671</v>
      </c>
      <c r="Q322" s="118">
        <v>-206.55770028226027</v>
      </c>
      <c r="R322" s="118">
        <v>-121.83161230434976</v>
      </c>
      <c r="S322" s="118">
        <v>-383.54970473611144</v>
      </c>
    </row>
    <row r="323" spans="1:19" x14ac:dyDescent="0.25">
      <c r="A323" s="122" t="s">
        <v>503</v>
      </c>
      <c r="B323" s="118">
        <v>-90002991.08106415</v>
      </c>
      <c r="C323" s="118">
        <v>-1810855.0793453329</v>
      </c>
      <c r="D323" s="118">
        <v>-70252.461558149327</v>
      </c>
      <c r="E323" s="118">
        <v>-956981.50716036838</v>
      </c>
      <c r="F323" s="118">
        <v>-5035636.0776404897</v>
      </c>
      <c r="G323" s="118">
        <v>-44962.782842952984</v>
      </c>
      <c r="H323" s="118">
        <v>-20045174.513812065</v>
      </c>
      <c r="I323" s="118">
        <v>-8107090.8825024609</v>
      </c>
      <c r="J323" s="118">
        <v>-1695481.9374667108</v>
      </c>
      <c r="K323" s="118">
        <v>-114226.49604872239</v>
      </c>
      <c r="L323" s="118">
        <v>-69414.073183865781</v>
      </c>
      <c r="M323" s="118">
        <v>-27143.539816233158</v>
      </c>
      <c r="N323" s="118">
        <v>-6874.5721017654141</v>
      </c>
      <c r="O323" s="118">
        <v>-51781789.73895853</v>
      </c>
      <c r="P323" s="118">
        <v>-156635.65695545345</v>
      </c>
      <c r="Q323" s="118">
        <v>-20961.433370119234</v>
      </c>
      <c r="R323" s="118">
        <v>-8465.3059774521917</v>
      </c>
      <c r="S323" s="118">
        <v>-51045.022323482364</v>
      </c>
    </row>
    <row r="324" spans="1:19" x14ac:dyDescent="0.25">
      <c r="A324" s="122" t="s">
        <v>504</v>
      </c>
      <c r="B324" s="118">
        <v>4.0000000000000009</v>
      </c>
      <c r="C324" s="118">
        <v>8.0479773287282286E-2</v>
      </c>
      <c r="D324" s="118">
        <v>3.1222278599551943E-3</v>
      </c>
      <c r="E324" s="118">
        <v>4.2531097940886504E-2</v>
      </c>
      <c r="F324" s="118">
        <v>0.223798610119745</v>
      </c>
      <c r="G324" s="118">
        <v>1.9982794928428893E-3</v>
      </c>
      <c r="H324" s="118">
        <v>0.8908670377746768</v>
      </c>
      <c r="I324" s="118">
        <v>0.36030317593336625</v>
      </c>
      <c r="J324" s="118">
        <v>7.535224850203566E-2</v>
      </c>
      <c r="K324" s="118">
        <v>5.0765644419901801E-3</v>
      </c>
      <c r="L324" s="118">
        <v>3.0849673927545685E-3</v>
      </c>
      <c r="M324" s="118">
        <v>1.2063394556203334E-3</v>
      </c>
      <c r="N324" s="118">
        <v>3.0552638392089017E-4</v>
      </c>
      <c r="O324" s="118">
        <v>2.3013363941347045</v>
      </c>
      <c r="P324" s="118">
        <v>6.9613533983275922E-3</v>
      </c>
      <c r="Q324" s="118">
        <v>9.315883002705825E-4</v>
      </c>
      <c r="R324" s="118">
        <v>3.7622331772630259E-4</v>
      </c>
      <c r="S324" s="118">
        <v>2.268592263895185E-3</v>
      </c>
    </row>
    <row r="325" spans="1:19" x14ac:dyDescent="0.25">
      <c r="A325" s="122" t="s">
        <v>505</v>
      </c>
      <c r="B325" s="118">
        <v>-85305803.492388576</v>
      </c>
      <c r="C325" s="118">
        <v>-1395356.8751213392</v>
      </c>
      <c r="D325" s="118">
        <v>-55553.041053997462</v>
      </c>
      <c r="E325" s="118">
        <v>-585758.51648914022</v>
      </c>
      <c r="F325" s="118">
        <v>-5336809.0789881991</v>
      </c>
      <c r="G325" s="118">
        <v>-63205.779795911199</v>
      </c>
      <c r="H325" s="118">
        <v>-16095930.401815763</v>
      </c>
      <c r="I325" s="118">
        <v>-6344942.1821893007</v>
      </c>
      <c r="J325" s="118">
        <v>-1324224.526561443</v>
      </c>
      <c r="K325" s="118">
        <v>-69767.339527186268</v>
      </c>
      <c r="L325" s="118">
        <v>-53981.747690799653</v>
      </c>
      <c r="M325" s="118">
        <v>-105776.22555147535</v>
      </c>
      <c r="N325" s="118">
        <v>-16786.168548557693</v>
      </c>
      <c r="O325" s="118">
        <v>-52312801.550422944</v>
      </c>
      <c r="P325" s="118">
        <v>-1480839.2064031849</v>
      </c>
      <c r="Q325" s="118">
        <v>-18589.131329514435</v>
      </c>
      <c r="R325" s="118">
        <v>-10964.218899209673</v>
      </c>
      <c r="S325" s="118">
        <v>-34517.50200061842</v>
      </c>
    </row>
    <row r="326" spans="1:19" x14ac:dyDescent="0.25">
      <c r="A326" s="122" t="s">
        <v>506</v>
      </c>
      <c r="B326" s="118">
        <v>-48644476.450193122</v>
      </c>
      <c r="C326" s="118">
        <v>-795683.3166398966</v>
      </c>
      <c r="D326" s="118">
        <v>-31678.367551264069</v>
      </c>
      <c r="E326" s="118">
        <v>-334020.84259599523</v>
      </c>
      <c r="F326" s="118">
        <v>-3043242.9322957094</v>
      </c>
      <c r="G326" s="118">
        <v>-36042.237936046477</v>
      </c>
      <c r="H326" s="118">
        <v>-9178485.8159730658</v>
      </c>
      <c r="I326" s="118">
        <v>-3618117.14940219</v>
      </c>
      <c r="J326" s="118">
        <v>-755121.06046611164</v>
      </c>
      <c r="K326" s="118">
        <v>-39783.878302320343</v>
      </c>
      <c r="L326" s="118">
        <v>-30782.358840564328</v>
      </c>
      <c r="M326" s="118">
        <v>-60317.456751792495</v>
      </c>
      <c r="N326" s="118">
        <v>-9572.0847494525296</v>
      </c>
      <c r="O326" s="118">
        <v>-29830664.959274765</v>
      </c>
      <c r="P326" s="118">
        <v>-844428.45566573588</v>
      </c>
      <c r="Q326" s="118">
        <v>-10600.199800811848</v>
      </c>
      <c r="R326" s="118">
        <v>-6252.1969924936629</v>
      </c>
      <c r="S326" s="118">
        <v>-19683.136954901238</v>
      </c>
    </row>
    <row r="327" spans="1:19" x14ac:dyDescent="0.25">
      <c r="A327" s="122" t="s">
        <v>507</v>
      </c>
      <c r="B327" s="118">
        <v>-37260310.084450938</v>
      </c>
      <c r="C327" s="118">
        <v>-609471.19324807147</v>
      </c>
      <c r="D327" s="118">
        <v>-24264.74461366357</v>
      </c>
      <c r="E327" s="118">
        <v>-255850.63460472194</v>
      </c>
      <c r="F327" s="118">
        <v>-2331039.0735884202</v>
      </c>
      <c r="G327" s="118">
        <v>-27607.347424320385</v>
      </c>
      <c r="H327" s="118">
        <v>-7030463.7353648255</v>
      </c>
      <c r="I327" s="118">
        <v>-2771376.6648640763</v>
      </c>
      <c r="J327" s="118">
        <v>-578401.63811969745</v>
      </c>
      <c r="K327" s="118">
        <v>-30473.339422705001</v>
      </c>
      <c r="L327" s="118">
        <v>-23578.426971140994</v>
      </c>
      <c r="M327" s="118">
        <v>-46201.486912463733</v>
      </c>
      <c r="N327" s="118">
        <v>-7331.9495232809531</v>
      </c>
      <c r="O327" s="118">
        <v>-22849456.043503784</v>
      </c>
      <c r="P327" s="118">
        <v>-646808.60805347259</v>
      </c>
      <c r="Q327" s="118">
        <v>-8119.4569323772948</v>
      </c>
      <c r="R327" s="118">
        <v>-4789.0082420336221</v>
      </c>
      <c r="S327" s="118">
        <v>-15076.733061877241</v>
      </c>
    </row>
    <row r="328" spans="1:19" x14ac:dyDescent="0.25">
      <c r="A328" s="122" t="s">
        <v>508</v>
      </c>
      <c r="B328" s="118">
        <v>-6021504.3129891623</v>
      </c>
      <c r="C328" s="118">
        <v>-98494.441148448983</v>
      </c>
      <c r="D328" s="118">
        <v>-3921.337852894811</v>
      </c>
      <c r="E328" s="118">
        <v>-41347.098192729645</v>
      </c>
      <c r="F328" s="118">
        <v>-376710.81651079532</v>
      </c>
      <c r="G328" s="118">
        <v>-4461.5238361934062</v>
      </c>
      <c r="H328" s="118">
        <v>-1136167.8850461186</v>
      </c>
      <c r="I328" s="118">
        <v>-447872.18631764804</v>
      </c>
      <c r="J328" s="118">
        <v>-93473.402413555828</v>
      </c>
      <c r="K328" s="118">
        <v>-4924.6864652791792</v>
      </c>
      <c r="L328" s="118">
        <v>-3810.424534268006</v>
      </c>
      <c r="M328" s="118">
        <v>-7466.45564890264</v>
      </c>
      <c r="N328" s="118">
        <v>-1184.8899157572766</v>
      </c>
      <c r="O328" s="118">
        <v>-3692618.1720863101</v>
      </c>
      <c r="P328" s="118">
        <v>-104528.40607727043</v>
      </c>
      <c r="Q328" s="118">
        <v>-1312.1561475636354</v>
      </c>
      <c r="R328" s="118">
        <v>-773.93434780834184</v>
      </c>
      <c r="S328" s="118">
        <v>-2436.4964476172017</v>
      </c>
    </row>
    <row r="329" spans="1:19" x14ac:dyDescent="0.25">
      <c r="A329" s="121" t="s">
        <v>509</v>
      </c>
      <c r="B329" s="118">
        <v>-298176610.01798302</v>
      </c>
      <c r="C329" s="118">
        <v>-5215974.9800619716</v>
      </c>
      <c r="D329" s="118">
        <v>-205819.76274489381</v>
      </c>
      <c r="E329" s="118">
        <v>-2386420.8175401101</v>
      </c>
      <c r="F329" s="118">
        <v>-18059168.080400676</v>
      </c>
      <c r="G329" s="118">
        <v>-199205.23132275781</v>
      </c>
      <c r="H329" s="118">
        <v>-59324425.550810091</v>
      </c>
      <c r="I329" s="118">
        <v>-23590792.067891654</v>
      </c>
      <c r="J329" s="118">
        <v>-4927016.0132559864</v>
      </c>
      <c r="K329" s="118">
        <v>-284481.25955118379</v>
      </c>
      <c r="L329" s="118">
        <v>-201146.91275670292</v>
      </c>
      <c r="M329" s="118">
        <v>-285271.58139432193</v>
      </c>
      <c r="N329" s="118">
        <v>-47838.227009858892</v>
      </c>
      <c r="O329" s="118">
        <v>-179441864.23067743</v>
      </c>
      <c r="P329" s="118">
        <v>-3770360.0387631292</v>
      </c>
      <c r="Q329" s="118">
        <v>-66324.89726376388</v>
      </c>
      <c r="R329" s="118">
        <v>-35221.529415773526</v>
      </c>
      <c r="S329" s="118">
        <v>-135278.83712270801</v>
      </c>
    </row>
    <row r="331" spans="1:19" x14ac:dyDescent="0.25">
      <c r="A331" s="120" t="s">
        <v>510</v>
      </c>
      <c r="B331" s="118">
        <v>-298176610.01798302</v>
      </c>
      <c r="C331" s="118">
        <v>-5215974.9800619716</v>
      </c>
      <c r="D331" s="118">
        <v>-205819.76274489381</v>
      </c>
      <c r="E331" s="118">
        <v>-2386420.8175401101</v>
      </c>
      <c r="F331" s="118">
        <v>-18059168.080400676</v>
      </c>
      <c r="G331" s="118">
        <v>-199205.23132275781</v>
      </c>
      <c r="H331" s="118">
        <v>-59324425.550810091</v>
      </c>
      <c r="I331" s="118">
        <v>-23590792.067891654</v>
      </c>
      <c r="J331" s="118">
        <v>-4927016.0132559864</v>
      </c>
      <c r="K331" s="118">
        <v>-284481.25955118379</v>
      </c>
      <c r="L331" s="118">
        <v>-201146.91275670292</v>
      </c>
      <c r="M331" s="118">
        <v>-285271.58139432193</v>
      </c>
      <c r="N331" s="118">
        <v>-47838.227009858892</v>
      </c>
      <c r="O331" s="118">
        <v>-179441864.23067743</v>
      </c>
      <c r="P331" s="118">
        <v>-3770360.0387631292</v>
      </c>
      <c r="Q331" s="118">
        <v>-66324.89726376388</v>
      </c>
      <c r="R331" s="118">
        <v>-35221.529415773526</v>
      </c>
      <c r="S331" s="118">
        <v>-135278.83712270801</v>
      </c>
    </row>
    <row r="333" spans="1:19" x14ac:dyDescent="0.25">
      <c r="A333" s="120" t="s">
        <v>511</v>
      </c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</row>
    <row r="334" spans="1:19" x14ac:dyDescent="0.25">
      <c r="A334" s="121" t="s">
        <v>512</v>
      </c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</row>
    <row r="335" spans="1:19" x14ac:dyDescent="0.25">
      <c r="A335" s="122" t="s">
        <v>513</v>
      </c>
      <c r="B335" s="118">
        <v>-37586695.598908506</v>
      </c>
      <c r="C335" s="118">
        <v>-614809.91878482862</v>
      </c>
      <c r="D335" s="118">
        <v>-24477.294137163568</v>
      </c>
      <c r="E335" s="118">
        <v>-258091.78452565635</v>
      </c>
      <c r="F335" s="118">
        <v>-2351458.0498537663</v>
      </c>
      <c r="G335" s="118">
        <v>-27849.176820572673</v>
      </c>
      <c r="H335" s="118">
        <v>-7092047.8047926323</v>
      </c>
      <c r="I335" s="118">
        <v>-2795652.8235022416</v>
      </c>
      <c r="J335" s="118">
        <v>-583468.20669609751</v>
      </c>
      <c r="K335" s="118">
        <v>-30740.273770330583</v>
      </c>
      <c r="L335" s="118">
        <v>-23784.964624736305</v>
      </c>
      <c r="M335" s="118">
        <v>-46606.193583998451</v>
      </c>
      <c r="N335" s="118">
        <v>-7396.1744884438613</v>
      </c>
      <c r="O335" s="118">
        <v>-23049608.201361082</v>
      </c>
      <c r="P335" s="118">
        <v>-652474.39451141248</v>
      </c>
      <c r="Q335" s="118">
        <v>-8190.5801496018321</v>
      </c>
      <c r="R335" s="118">
        <v>-4830.9580517715203</v>
      </c>
      <c r="S335" s="118">
        <v>-15208.799254176425</v>
      </c>
    </row>
    <row r="336" spans="1:19" x14ac:dyDescent="0.25">
      <c r="A336" s="121" t="s">
        <v>514</v>
      </c>
      <c r="B336" s="118">
        <v>-37586695.598908506</v>
      </c>
      <c r="C336" s="118">
        <v>-614809.91878482862</v>
      </c>
      <c r="D336" s="118">
        <v>-24477.294137163568</v>
      </c>
      <c r="E336" s="118">
        <v>-258091.78452565635</v>
      </c>
      <c r="F336" s="118">
        <v>-2351458.0498537663</v>
      </c>
      <c r="G336" s="118">
        <v>-27849.176820572673</v>
      </c>
      <c r="H336" s="118">
        <v>-7092047.8047926323</v>
      </c>
      <c r="I336" s="118">
        <v>-2795652.8235022416</v>
      </c>
      <c r="J336" s="118">
        <v>-583468.20669609751</v>
      </c>
      <c r="K336" s="118">
        <v>-30740.273770330583</v>
      </c>
      <c r="L336" s="118">
        <v>-23784.964624736305</v>
      </c>
      <c r="M336" s="118">
        <v>-46606.193583998451</v>
      </c>
      <c r="N336" s="118">
        <v>-7396.1744884438613</v>
      </c>
      <c r="O336" s="118">
        <v>-23049608.201361082</v>
      </c>
      <c r="P336" s="118">
        <v>-652474.39451141248</v>
      </c>
      <c r="Q336" s="118">
        <v>-8190.5801496018321</v>
      </c>
      <c r="R336" s="118">
        <v>-4830.9580517715203</v>
      </c>
      <c r="S336" s="118">
        <v>-15208.799254176425</v>
      </c>
    </row>
    <row r="338" spans="1:19" x14ac:dyDescent="0.25">
      <c r="A338" s="120" t="s">
        <v>515</v>
      </c>
      <c r="B338" s="118">
        <v>-37586695.598908506</v>
      </c>
      <c r="C338" s="118">
        <v>-614809.91878482862</v>
      </c>
      <c r="D338" s="118">
        <v>-24477.294137163568</v>
      </c>
      <c r="E338" s="118">
        <v>-258091.78452565635</v>
      </c>
      <c r="F338" s="118">
        <v>-2351458.0498537663</v>
      </c>
      <c r="G338" s="118">
        <v>-27849.176820572673</v>
      </c>
      <c r="H338" s="118">
        <v>-7092047.8047926323</v>
      </c>
      <c r="I338" s="118">
        <v>-2795652.8235022416</v>
      </c>
      <c r="J338" s="118">
        <v>-583468.20669609751</v>
      </c>
      <c r="K338" s="118">
        <v>-30740.273770330583</v>
      </c>
      <c r="L338" s="118">
        <v>-23784.964624736305</v>
      </c>
      <c r="M338" s="118">
        <v>-46606.193583998451</v>
      </c>
      <c r="N338" s="118">
        <v>-7396.1744884438613</v>
      </c>
      <c r="O338" s="118">
        <v>-23049608.201361082</v>
      </c>
      <c r="P338" s="118">
        <v>-652474.39451141248</v>
      </c>
      <c r="Q338" s="118">
        <v>-8190.5801496018321</v>
      </c>
      <c r="R338" s="118">
        <v>-4830.9580517715203</v>
      </c>
      <c r="S338" s="118">
        <v>-15208.799254176425</v>
      </c>
    </row>
    <row r="340" spans="1:19" x14ac:dyDescent="0.25">
      <c r="A340" s="119" t="s">
        <v>516</v>
      </c>
      <c r="B340" s="118">
        <v>876980570.41836441</v>
      </c>
      <c r="C340" s="118">
        <v>17145015.836055867</v>
      </c>
      <c r="D340" s="118">
        <v>674255.60982274113</v>
      </c>
      <c r="E340" s="118">
        <v>8241603.443057715</v>
      </c>
      <c r="F340" s="118">
        <v>51826877.47803957</v>
      </c>
      <c r="G340" s="118">
        <v>595754.80022208404</v>
      </c>
      <c r="H340" s="118">
        <v>183705434.01172531</v>
      </c>
      <c r="I340" s="118">
        <v>73492791.204055905</v>
      </c>
      <c r="J340" s="118">
        <v>16164821.216178078</v>
      </c>
      <c r="K340" s="118">
        <v>972326.45534349291</v>
      </c>
      <c r="L340" s="118">
        <v>635890.40139951312</v>
      </c>
      <c r="M340" s="118">
        <v>1442111.4443169187</v>
      </c>
      <c r="N340" s="118">
        <v>154485.5549145769</v>
      </c>
      <c r="O340" s="118">
        <v>508911718.02602237</v>
      </c>
      <c r="P340" s="118">
        <v>12191667.194496337</v>
      </c>
      <c r="Q340" s="118">
        <v>215724.00804458532</v>
      </c>
      <c r="R340" s="118">
        <v>105912.43328051614</v>
      </c>
      <c r="S340" s="118">
        <v>504181.30138913239</v>
      </c>
    </row>
    <row r="342" spans="1:19" x14ac:dyDescent="0.25">
      <c r="A342" s="117" t="s">
        <v>517</v>
      </c>
      <c r="B342" s="118">
        <v>32536116498.439758</v>
      </c>
      <c r="C342" s="118">
        <v>566590358.92077017</v>
      </c>
      <c r="D342" s="118">
        <v>22596757.143171582</v>
      </c>
      <c r="E342" s="118">
        <v>229675571.74624285</v>
      </c>
      <c r="F342" s="118">
        <v>1885219106.339952</v>
      </c>
      <c r="G342" s="118">
        <v>17468938.462506957</v>
      </c>
      <c r="H342" s="118">
        <v>6666227205.0056553</v>
      </c>
      <c r="I342" s="118">
        <v>2669381847.7291474</v>
      </c>
      <c r="J342" s="118">
        <v>538744538.11538279</v>
      </c>
      <c r="K342" s="118">
        <v>28491983.298818108</v>
      </c>
      <c r="L342" s="118">
        <v>22775642.244756397</v>
      </c>
      <c r="M342" s="118">
        <v>66379053.520021088</v>
      </c>
      <c r="N342" s="118">
        <v>7255900.4236484654</v>
      </c>
      <c r="O342" s="118">
        <v>19359094263.271057</v>
      </c>
      <c r="P342" s="118">
        <v>429667044.94508415</v>
      </c>
      <c r="Q342" s="118">
        <v>6712191.2063013734</v>
      </c>
      <c r="R342" s="118">
        <v>4728776.5883261487</v>
      </c>
      <c r="S342" s="118">
        <v>15107319.478932006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52"/>
  <sheetViews>
    <sheetView zoomScale="80" zoomScaleNormal="8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6.7109375" customWidth="1"/>
    <col min="2" max="2" width="15.28515625" bestFit="1" customWidth="1"/>
    <col min="3" max="3" width="14.7109375" bestFit="1" customWidth="1"/>
    <col min="4" max="4" width="13.7109375" bestFit="1" customWidth="1"/>
    <col min="5" max="5" width="13" bestFit="1" customWidth="1"/>
    <col min="6" max="6" width="15.140625" bestFit="1" customWidth="1"/>
    <col min="7" max="7" width="13.7109375" bestFit="1" customWidth="1"/>
    <col min="8" max="9" width="15.7109375" bestFit="1" customWidth="1"/>
    <col min="10" max="10" width="14.7109375" bestFit="1" customWidth="1"/>
    <col min="11" max="11" width="11.5703125" bestFit="1" customWidth="1"/>
    <col min="12" max="12" width="13.7109375" bestFit="1" customWidth="1"/>
    <col min="13" max="13" width="14.7109375" bestFit="1" customWidth="1"/>
    <col min="14" max="14" width="13.7109375" bestFit="1" customWidth="1"/>
    <col min="15" max="15" width="15.7109375" bestFit="1" customWidth="1"/>
    <col min="16" max="16" width="14.7109375" bestFit="1" customWidth="1"/>
    <col min="17" max="18" width="12.140625" bestFit="1" customWidth="1"/>
    <col min="19" max="19" width="12" bestFit="1" customWidth="1"/>
  </cols>
  <sheetData>
    <row r="1" spans="1:19" x14ac:dyDescent="0.25">
      <c r="A1" s="47" t="s">
        <v>555</v>
      </c>
    </row>
    <row r="2" spans="1:19" x14ac:dyDescent="0.25">
      <c r="A2" s="47" t="s">
        <v>544</v>
      </c>
    </row>
    <row r="3" spans="1:19" ht="15.75" thickBot="1" x14ac:dyDescent="0.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x14ac:dyDescent="0.25">
      <c r="A4" s="105" t="s">
        <v>256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 x14ac:dyDescent="0.25">
      <c r="A5" s="105" t="s">
        <v>257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ht="15.7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15.75" thickBot="1" x14ac:dyDescent="0.3">
      <c r="A7" s="106" t="s">
        <v>258</v>
      </c>
      <c r="B7" s="106" t="s">
        <v>202</v>
      </c>
      <c r="C7" s="106" t="s">
        <v>18</v>
      </c>
      <c r="D7" s="106" t="s">
        <v>19</v>
      </c>
      <c r="E7" s="106" t="s">
        <v>20</v>
      </c>
      <c r="F7" s="106" t="s">
        <v>21</v>
      </c>
      <c r="G7" s="106" t="s">
        <v>22</v>
      </c>
      <c r="H7" s="106" t="s">
        <v>23</v>
      </c>
      <c r="I7" s="106" t="s">
        <v>24</v>
      </c>
      <c r="J7" s="106" t="s">
        <v>25</v>
      </c>
      <c r="K7" s="106" t="s">
        <v>26</v>
      </c>
      <c r="L7" s="106" t="s">
        <v>27</v>
      </c>
      <c r="M7" s="106" t="s">
        <v>28</v>
      </c>
      <c r="N7" s="106" t="s">
        <v>29</v>
      </c>
      <c r="O7" s="106" t="s">
        <v>30</v>
      </c>
      <c r="P7" s="106" t="s">
        <v>31</v>
      </c>
      <c r="Q7" s="106" t="s">
        <v>32</v>
      </c>
      <c r="R7" s="106" t="s">
        <v>33</v>
      </c>
      <c r="S7" s="106" t="s">
        <v>34</v>
      </c>
    </row>
    <row r="8" spans="1:19" x14ac:dyDescent="0.25">
      <c r="A8" s="107" t="s">
        <v>259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19" x14ac:dyDescent="0.25">
      <c r="A9" s="109" t="s">
        <v>260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1:19" x14ac:dyDescent="0.25">
      <c r="A10" s="110" t="s">
        <v>260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19" x14ac:dyDescent="0.25">
      <c r="A11" s="111" t="s">
        <v>261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19" x14ac:dyDescent="0.25">
      <c r="A12" s="112" t="s">
        <v>262</v>
      </c>
      <c r="B12" s="123">
        <f>+COS_Rate_Base_4CP!B12-'COS_Rate_Base_AS FILED'!B12</f>
        <v>2.6226043701171875E-6</v>
      </c>
      <c r="C12" s="123">
        <f>+COS_Rate_Base_4CP!C12-'COS_Rate_Base_AS FILED'!C12</f>
        <v>50010.069998975843</v>
      </c>
      <c r="D12" s="123">
        <f>+COS_Rate_Base_4CP!D12-'COS_Rate_Base_AS FILED'!D12</f>
        <v>1878.4773042723536</v>
      </c>
      <c r="E12" s="123">
        <f>+COS_Rate_Base_4CP!E12-'COS_Rate_Base_AS FILED'!E12</f>
        <v>33913.85586341098</v>
      </c>
      <c r="F12" s="123">
        <f>+COS_Rate_Base_4CP!F12-'COS_Rate_Base_AS FILED'!F12</f>
        <v>50342.26234780252</v>
      </c>
      <c r="G12" s="123">
        <f>+COS_Rate_Base_4CP!G12-'COS_Rate_Base_AS FILED'!G12</f>
        <v>2274.1626418503001</v>
      </c>
      <c r="H12" s="123">
        <f>+COS_Rate_Base_4CP!H12-'COS_Rate_Base_AS FILED'!H12</f>
        <v>143460.5534593761</v>
      </c>
      <c r="I12" s="123">
        <f>+COS_Rate_Base_4CP!I12-'COS_Rate_Base_AS FILED'!I12</f>
        <v>65884.006994068623</v>
      </c>
      <c r="J12" s="123">
        <f>+COS_Rate_Base_4CP!J12-'COS_Rate_Base_AS FILED'!J12</f>
        <v>17624.823356373236</v>
      </c>
      <c r="K12" s="123">
        <f>+COS_Rate_Base_4CP!K12-'COS_Rate_Base_AS FILED'!K12</f>
        <v>4028.4617518067826</v>
      </c>
      <c r="L12" s="123">
        <f>+COS_Rate_Base_4CP!L12-'COS_Rate_Base_AS FILED'!L12</f>
        <v>3190.1654184553772</v>
      </c>
      <c r="M12" s="123">
        <f>+COS_Rate_Base_4CP!M12-'COS_Rate_Base_AS FILED'!M12</f>
        <v>2849.5791947410908</v>
      </c>
      <c r="N12" s="123">
        <f>+COS_Rate_Base_4CP!N12-'COS_Rate_Base_AS FILED'!N12</f>
        <v>817.91488969733473</v>
      </c>
      <c r="O12" s="123">
        <f>+COS_Rate_Base_4CP!O12-'COS_Rate_Base_AS FILED'!O12</f>
        <v>-394761.81305336952</v>
      </c>
      <c r="P12" s="123">
        <f>+COS_Rate_Base_4CP!P12-'COS_Rate_Base_AS FILED'!P12</f>
        <v>14633.779787875712</v>
      </c>
      <c r="Q12" s="123">
        <f>+COS_Rate_Base_4CP!Q12-'COS_Rate_Base_AS FILED'!Q12</f>
        <v>1174.7981353065989</v>
      </c>
      <c r="R12" s="123">
        <f>+COS_Rate_Base_4CP!R12-'COS_Rate_Base_AS FILED'!R12</f>
        <v>655.44130262819817</v>
      </c>
      <c r="S12" s="123">
        <f>+COS_Rate_Base_4CP!S12-'COS_Rate_Base_AS FILED'!S12</f>
        <v>2023.4606095849886</v>
      </c>
    </row>
    <row r="13" spans="1:19" x14ac:dyDescent="0.25">
      <c r="A13" s="111" t="s">
        <v>263</v>
      </c>
      <c r="B13" s="123">
        <f>+COS_Rate_Base_4CP!B13-'COS_Rate_Base_AS FILED'!B13</f>
        <v>2.6226043701171875E-6</v>
      </c>
      <c r="C13" s="123">
        <f>+COS_Rate_Base_4CP!C13-'COS_Rate_Base_AS FILED'!C13</f>
        <v>50010.069998975843</v>
      </c>
      <c r="D13" s="123">
        <f>+COS_Rate_Base_4CP!D13-'COS_Rate_Base_AS FILED'!D13</f>
        <v>1878.4773042723536</v>
      </c>
      <c r="E13" s="123">
        <f>+COS_Rate_Base_4CP!E13-'COS_Rate_Base_AS FILED'!E13</f>
        <v>33913.85586341098</v>
      </c>
      <c r="F13" s="123">
        <f>+COS_Rate_Base_4CP!F13-'COS_Rate_Base_AS FILED'!F13</f>
        <v>50342.26234780252</v>
      </c>
      <c r="G13" s="123">
        <f>+COS_Rate_Base_4CP!G13-'COS_Rate_Base_AS FILED'!G13</f>
        <v>2274.1626418503001</v>
      </c>
      <c r="H13" s="123">
        <f>+COS_Rate_Base_4CP!H13-'COS_Rate_Base_AS FILED'!H13</f>
        <v>143460.5534593761</v>
      </c>
      <c r="I13" s="123">
        <f>+COS_Rate_Base_4CP!I13-'COS_Rate_Base_AS FILED'!I13</f>
        <v>65884.006994068623</v>
      </c>
      <c r="J13" s="123">
        <f>+COS_Rate_Base_4CP!J13-'COS_Rate_Base_AS FILED'!J13</f>
        <v>17624.823356373236</v>
      </c>
      <c r="K13" s="123">
        <f>+COS_Rate_Base_4CP!K13-'COS_Rate_Base_AS FILED'!K13</f>
        <v>4028.4617518067826</v>
      </c>
      <c r="L13" s="123">
        <f>+COS_Rate_Base_4CP!L13-'COS_Rate_Base_AS FILED'!L13</f>
        <v>3190.1654184553772</v>
      </c>
      <c r="M13" s="123">
        <f>+COS_Rate_Base_4CP!M13-'COS_Rate_Base_AS FILED'!M13</f>
        <v>2849.5791947410908</v>
      </c>
      <c r="N13" s="123">
        <f>+COS_Rate_Base_4CP!N13-'COS_Rate_Base_AS FILED'!N13</f>
        <v>817.91488969733473</v>
      </c>
      <c r="O13" s="123">
        <f>+COS_Rate_Base_4CP!O13-'COS_Rate_Base_AS FILED'!O13</f>
        <v>-394761.81305336952</v>
      </c>
      <c r="P13" s="123">
        <f>+COS_Rate_Base_4CP!P13-'COS_Rate_Base_AS FILED'!P13</f>
        <v>14633.779787875712</v>
      </c>
      <c r="Q13" s="123">
        <f>+COS_Rate_Base_4CP!Q13-'COS_Rate_Base_AS FILED'!Q13</f>
        <v>1174.7981353065989</v>
      </c>
      <c r="R13" s="123">
        <f>+COS_Rate_Base_4CP!R13-'COS_Rate_Base_AS FILED'!R13</f>
        <v>655.44130262819817</v>
      </c>
      <c r="S13" s="123">
        <f>+COS_Rate_Base_4CP!S13-'COS_Rate_Base_AS FILED'!S13</f>
        <v>2023.4606095849886</v>
      </c>
    </row>
    <row r="14" spans="1:19" x14ac:dyDescent="0.25">
      <c r="B14" s="124">
        <f>+COS_Rate_Base_4CP!B14-'COS_Rate_Base_AS FILED'!B14</f>
        <v>0</v>
      </c>
      <c r="C14" s="124">
        <f>+COS_Rate_Base_4CP!C14-'COS_Rate_Base_AS FILED'!C14</f>
        <v>0</v>
      </c>
      <c r="D14" s="124">
        <f>+COS_Rate_Base_4CP!D14-'COS_Rate_Base_AS FILED'!D14</f>
        <v>0</v>
      </c>
      <c r="E14" s="124">
        <f>+COS_Rate_Base_4CP!E14-'COS_Rate_Base_AS FILED'!E14</f>
        <v>0</v>
      </c>
      <c r="F14" s="124">
        <f>+COS_Rate_Base_4CP!F14-'COS_Rate_Base_AS FILED'!F14</f>
        <v>0</v>
      </c>
      <c r="G14" s="124">
        <f>+COS_Rate_Base_4CP!G14-'COS_Rate_Base_AS FILED'!G14</f>
        <v>0</v>
      </c>
      <c r="H14" s="124">
        <f>+COS_Rate_Base_4CP!H14-'COS_Rate_Base_AS FILED'!H14</f>
        <v>0</v>
      </c>
      <c r="I14" s="124">
        <f>+COS_Rate_Base_4CP!I14-'COS_Rate_Base_AS FILED'!I14</f>
        <v>0</v>
      </c>
      <c r="J14" s="124">
        <f>+COS_Rate_Base_4CP!J14-'COS_Rate_Base_AS FILED'!J14</f>
        <v>0</v>
      </c>
      <c r="K14" s="124">
        <f>+COS_Rate_Base_4CP!K14-'COS_Rate_Base_AS FILED'!K14</f>
        <v>0</v>
      </c>
      <c r="L14" s="124">
        <f>+COS_Rate_Base_4CP!L14-'COS_Rate_Base_AS FILED'!L14</f>
        <v>0</v>
      </c>
      <c r="M14" s="124">
        <f>+COS_Rate_Base_4CP!M14-'COS_Rate_Base_AS FILED'!M14</f>
        <v>0</v>
      </c>
      <c r="N14" s="124">
        <f>+COS_Rate_Base_4CP!N14-'COS_Rate_Base_AS FILED'!N14</f>
        <v>0</v>
      </c>
      <c r="O14" s="124">
        <f>+COS_Rate_Base_4CP!O14-'COS_Rate_Base_AS FILED'!O14</f>
        <v>0</v>
      </c>
      <c r="P14" s="124">
        <f>+COS_Rate_Base_4CP!P14-'COS_Rate_Base_AS FILED'!P14</f>
        <v>0</v>
      </c>
      <c r="Q14" s="124">
        <f>+COS_Rate_Base_4CP!Q14-'COS_Rate_Base_AS FILED'!Q14</f>
        <v>0</v>
      </c>
      <c r="R14" s="124">
        <f>+COS_Rate_Base_4CP!R14-'COS_Rate_Base_AS FILED'!R14</f>
        <v>0</v>
      </c>
      <c r="S14" s="124">
        <f>+COS_Rate_Base_4CP!S14-'COS_Rate_Base_AS FILED'!S14</f>
        <v>0</v>
      </c>
    </row>
    <row r="15" spans="1:19" x14ac:dyDescent="0.25">
      <c r="A15" s="111" t="s">
        <v>264</v>
      </c>
      <c r="B15" s="123">
        <f>+COS_Rate_Base_4CP!B15-'COS_Rate_Base_AS FILED'!B15</f>
        <v>0</v>
      </c>
      <c r="C15" s="123">
        <f>+COS_Rate_Base_4CP!C15-'COS_Rate_Base_AS FILED'!C15</f>
        <v>0</v>
      </c>
      <c r="D15" s="123">
        <f>+COS_Rate_Base_4CP!D15-'COS_Rate_Base_AS FILED'!D15</f>
        <v>0</v>
      </c>
      <c r="E15" s="123">
        <f>+COS_Rate_Base_4CP!E15-'COS_Rate_Base_AS FILED'!E15</f>
        <v>0</v>
      </c>
      <c r="F15" s="123">
        <f>+COS_Rate_Base_4CP!F15-'COS_Rate_Base_AS FILED'!F15</f>
        <v>0</v>
      </c>
      <c r="G15" s="123">
        <f>+COS_Rate_Base_4CP!G15-'COS_Rate_Base_AS FILED'!G15</f>
        <v>0</v>
      </c>
      <c r="H15" s="123">
        <f>+COS_Rate_Base_4CP!H15-'COS_Rate_Base_AS FILED'!H15</f>
        <v>0</v>
      </c>
      <c r="I15" s="123">
        <f>+COS_Rate_Base_4CP!I15-'COS_Rate_Base_AS FILED'!I15</f>
        <v>0</v>
      </c>
      <c r="J15" s="123">
        <f>+COS_Rate_Base_4CP!J15-'COS_Rate_Base_AS FILED'!J15</f>
        <v>0</v>
      </c>
      <c r="K15" s="123">
        <f>+COS_Rate_Base_4CP!K15-'COS_Rate_Base_AS FILED'!K15</f>
        <v>0</v>
      </c>
      <c r="L15" s="123">
        <f>+COS_Rate_Base_4CP!L15-'COS_Rate_Base_AS FILED'!L15</f>
        <v>0</v>
      </c>
      <c r="M15" s="123">
        <f>+COS_Rate_Base_4CP!M15-'COS_Rate_Base_AS FILED'!M15</f>
        <v>0</v>
      </c>
      <c r="N15" s="123">
        <f>+COS_Rate_Base_4CP!N15-'COS_Rate_Base_AS FILED'!N15</f>
        <v>0</v>
      </c>
      <c r="O15" s="123">
        <f>+COS_Rate_Base_4CP!O15-'COS_Rate_Base_AS FILED'!O15</f>
        <v>0</v>
      </c>
      <c r="P15" s="123">
        <f>+COS_Rate_Base_4CP!P15-'COS_Rate_Base_AS FILED'!P15</f>
        <v>0</v>
      </c>
      <c r="Q15" s="123">
        <f>+COS_Rate_Base_4CP!Q15-'COS_Rate_Base_AS FILED'!Q15</f>
        <v>0</v>
      </c>
      <c r="R15" s="123">
        <f>+COS_Rate_Base_4CP!R15-'COS_Rate_Base_AS FILED'!R15</f>
        <v>0</v>
      </c>
      <c r="S15" s="123">
        <f>+COS_Rate_Base_4CP!S15-'COS_Rate_Base_AS FILED'!S15</f>
        <v>0</v>
      </c>
    </row>
    <row r="16" spans="1:19" x14ac:dyDescent="0.25">
      <c r="A16" s="112" t="s">
        <v>265</v>
      </c>
      <c r="B16" s="123">
        <f>+COS_Rate_Base_4CP!B16-'COS_Rate_Base_AS FILED'!B16</f>
        <v>0</v>
      </c>
      <c r="C16" s="123">
        <f>+COS_Rate_Base_4CP!C16-'COS_Rate_Base_AS FILED'!C16</f>
        <v>-6458385.8568918183</v>
      </c>
      <c r="D16" s="123">
        <f>+COS_Rate_Base_4CP!D16-'COS_Rate_Base_AS FILED'!D16</f>
        <v>-242092.05660937121</v>
      </c>
      <c r="E16" s="123">
        <f>+COS_Rate_Base_4CP!E16-'COS_Rate_Base_AS FILED'!E16</f>
        <v>-4273436.8311319835</v>
      </c>
      <c r="F16" s="123">
        <f>+COS_Rate_Base_4CP!F16-'COS_Rate_Base_AS FILED'!F16</f>
        <v>8326545.8912873268</v>
      </c>
      <c r="G16" s="123">
        <f>+COS_Rate_Base_4CP!G16-'COS_Rate_Base_AS FILED'!G16</f>
        <v>-210778.18150555436</v>
      </c>
      <c r="H16" s="123">
        <f>+COS_Rate_Base_4CP!H16-'COS_Rate_Base_AS FILED'!H16</f>
        <v>-18684272.552265167</v>
      </c>
      <c r="I16" s="123">
        <f>+COS_Rate_Base_4CP!I16-'COS_Rate_Base_AS FILED'!I16</f>
        <v>-15638962.562498182</v>
      </c>
      <c r="J16" s="123">
        <f>+COS_Rate_Base_4CP!J16-'COS_Rate_Base_AS FILED'!J16</f>
        <v>-6296905.7780025154</v>
      </c>
      <c r="K16" s="123">
        <f>+COS_Rate_Base_4CP!K16-'COS_Rate_Base_AS FILED'!K16</f>
        <v>-431188.95504831802</v>
      </c>
      <c r="L16" s="123">
        <f>+COS_Rate_Base_4CP!L16-'COS_Rate_Base_AS FILED'!L16</f>
        <v>-132482.9383811627</v>
      </c>
      <c r="M16" s="123">
        <f>+COS_Rate_Base_4CP!M16-'COS_Rate_Base_AS FILED'!M16</f>
        <v>-664909.08562120411</v>
      </c>
      <c r="N16" s="123">
        <f>+COS_Rate_Base_4CP!N16-'COS_Rate_Base_AS FILED'!N16</f>
        <v>-75443.050574275447</v>
      </c>
      <c r="O16" s="123">
        <f>+COS_Rate_Base_4CP!O16-'COS_Rate_Base_AS FILED'!O16</f>
        <v>49183154.331467152</v>
      </c>
      <c r="P16" s="123">
        <f>+COS_Rate_Base_4CP!P16-'COS_Rate_Base_AS FILED'!P16</f>
        <v>-3836952.4441923108</v>
      </c>
      <c r="Q16" s="123">
        <f>+COS_Rate_Base_4CP!Q16-'COS_Rate_Base_AS FILED'!Q16</f>
        <v>-99245.30773359345</v>
      </c>
      <c r="R16" s="123">
        <f>+COS_Rate_Base_4CP!R16-'COS_Rate_Base_AS FILED'!R16</f>
        <v>-21402.590212940471</v>
      </c>
      <c r="S16" s="123">
        <f>+COS_Rate_Base_4CP!S16-'COS_Rate_Base_AS FILED'!S16</f>
        <v>-443242.03208652162</v>
      </c>
    </row>
    <row r="17" spans="1:19" x14ac:dyDescent="0.25">
      <c r="A17" s="112" t="s">
        <v>266</v>
      </c>
      <c r="B17" s="123">
        <f>+COS_Rate_Base_4CP!B17-'COS_Rate_Base_AS FILED'!B17</f>
        <v>0</v>
      </c>
      <c r="C17" s="123">
        <f>+COS_Rate_Base_4CP!C17-'COS_Rate_Base_AS FILED'!C17</f>
        <v>-299021.12881751102</v>
      </c>
      <c r="D17" s="123">
        <f>+COS_Rate_Base_4CP!D17-'COS_Rate_Base_AS FILED'!D17</f>
        <v>-11208.782139865187</v>
      </c>
      <c r="E17" s="123">
        <f>+COS_Rate_Base_4CP!E17-'COS_Rate_Base_AS FILED'!E17</f>
        <v>-197858.71167976223</v>
      </c>
      <c r="F17" s="123">
        <f>+COS_Rate_Base_4CP!F17-'COS_Rate_Base_AS FILED'!F17</f>
        <v>385516.3204450896</v>
      </c>
      <c r="G17" s="123">
        <f>+COS_Rate_Base_4CP!G17-'COS_Rate_Base_AS FILED'!G17</f>
        <v>-9758.9600808127798</v>
      </c>
      <c r="H17" s="123">
        <f>+COS_Rate_Base_4CP!H17-'COS_Rate_Base_AS FILED'!H17</f>
        <v>-865075.6386366114</v>
      </c>
      <c r="I17" s="123">
        <f>+COS_Rate_Base_4CP!I17-'COS_Rate_Base_AS FILED'!I17</f>
        <v>-724078.79346241988</v>
      </c>
      <c r="J17" s="123">
        <f>+COS_Rate_Base_4CP!J17-'COS_Rate_Base_AS FILED'!J17</f>
        <v>-291544.65458060941</v>
      </c>
      <c r="K17" s="123">
        <f>+COS_Rate_Base_4CP!K17-'COS_Rate_Base_AS FILED'!K17</f>
        <v>-19963.905986602418</v>
      </c>
      <c r="L17" s="123">
        <f>+COS_Rate_Base_4CP!L17-'COS_Rate_Base_AS FILED'!L17</f>
        <v>-6133.9162232808158</v>
      </c>
      <c r="M17" s="123">
        <f>+COS_Rate_Base_4CP!M17-'COS_Rate_Base_AS FILED'!M17</f>
        <v>-30785.070720311065</v>
      </c>
      <c r="N17" s="123">
        <f>+COS_Rate_Base_4CP!N17-'COS_Rate_Base_AS FILED'!N17</f>
        <v>-3492.9882859326781</v>
      </c>
      <c r="O17" s="123">
        <f>+COS_Rate_Base_4CP!O17-'COS_Rate_Base_AS FILED'!O17</f>
        <v>2277163.7763493732</v>
      </c>
      <c r="P17" s="123">
        <f>+COS_Rate_Base_4CP!P17-'COS_Rate_Base_AS FILED'!P17</f>
        <v>-177649.62894825538</v>
      </c>
      <c r="Q17" s="123">
        <f>+COS_Rate_Base_4CP!Q17-'COS_Rate_Base_AS FILED'!Q17</f>
        <v>-4595.024918907915</v>
      </c>
      <c r="R17" s="123">
        <f>+COS_Rate_Base_4CP!R17-'COS_Rate_Base_AS FILED'!R17</f>
        <v>-990.93284713899993</v>
      </c>
      <c r="S17" s="123">
        <f>+COS_Rate_Base_4CP!S17-'COS_Rate_Base_AS FILED'!S17</f>
        <v>-20521.959466457927</v>
      </c>
    </row>
    <row r="18" spans="1:19" x14ac:dyDescent="0.25">
      <c r="A18" s="111" t="s">
        <v>267</v>
      </c>
      <c r="B18" s="123">
        <f>+COS_Rate_Base_4CP!B18-'COS_Rate_Base_AS FILED'!B18</f>
        <v>0</v>
      </c>
      <c r="C18" s="123">
        <f>+COS_Rate_Base_4CP!C18-'COS_Rate_Base_AS FILED'!C18</f>
        <v>-6757406.9857093319</v>
      </c>
      <c r="D18" s="123">
        <f>+COS_Rate_Base_4CP!D18-'COS_Rate_Base_AS FILED'!D18</f>
        <v>-253300.83874923643</v>
      </c>
      <c r="E18" s="123">
        <f>+COS_Rate_Base_4CP!E18-'COS_Rate_Base_AS FILED'!E18</f>
        <v>-4471295.5428117439</v>
      </c>
      <c r="F18" s="123">
        <f>+COS_Rate_Base_4CP!F18-'COS_Rate_Base_AS FILED'!F18</f>
        <v>8712062.2117324322</v>
      </c>
      <c r="G18" s="123">
        <f>+COS_Rate_Base_4CP!G18-'COS_Rate_Base_AS FILED'!G18</f>
        <v>-220537.14158636727</v>
      </c>
      <c r="H18" s="123">
        <f>+COS_Rate_Base_4CP!H18-'COS_Rate_Base_AS FILED'!H18</f>
        <v>-19549348.190901816</v>
      </c>
      <c r="I18" s="123">
        <f>+COS_Rate_Base_4CP!I18-'COS_Rate_Base_AS FILED'!I18</f>
        <v>-16363041.355960608</v>
      </c>
      <c r="J18" s="123">
        <f>+COS_Rate_Base_4CP!J18-'COS_Rate_Base_AS FILED'!J18</f>
        <v>-6588450.4325831234</v>
      </c>
      <c r="K18" s="123">
        <f>+COS_Rate_Base_4CP!K18-'COS_Rate_Base_AS FILED'!K18</f>
        <v>-451152.86103492044</v>
      </c>
      <c r="L18" s="123">
        <f>+COS_Rate_Base_4CP!L18-'COS_Rate_Base_AS FILED'!L18</f>
        <v>-138616.85460444354</v>
      </c>
      <c r="M18" s="123">
        <f>+COS_Rate_Base_4CP!M18-'COS_Rate_Base_AS FILED'!M18</f>
        <v>-695694.15634151513</v>
      </c>
      <c r="N18" s="123">
        <f>+COS_Rate_Base_4CP!N18-'COS_Rate_Base_AS FILED'!N18</f>
        <v>-78936.038860208137</v>
      </c>
      <c r="O18" s="123">
        <f>+COS_Rate_Base_4CP!O18-'COS_Rate_Base_AS FILED'!O18</f>
        <v>51460318.107816696</v>
      </c>
      <c r="P18" s="123">
        <f>+COS_Rate_Base_4CP!P18-'COS_Rate_Base_AS FILED'!P18</f>
        <v>-4014602.0731405662</v>
      </c>
      <c r="Q18" s="123">
        <f>+COS_Rate_Base_4CP!Q18-'COS_Rate_Base_AS FILED'!Q18</f>
        <v>-103840.33265250135</v>
      </c>
      <c r="R18" s="123">
        <f>+COS_Rate_Base_4CP!R18-'COS_Rate_Base_AS FILED'!R18</f>
        <v>-22393.523060079489</v>
      </c>
      <c r="S18" s="123">
        <f>+COS_Rate_Base_4CP!S18-'COS_Rate_Base_AS FILED'!S18</f>
        <v>-463763.99155297957</v>
      </c>
    </row>
    <row r="19" spans="1:19" x14ac:dyDescent="0.25">
      <c r="B19" s="124">
        <f>+COS_Rate_Base_4CP!B19-'COS_Rate_Base_AS FILED'!B19</f>
        <v>0</v>
      </c>
      <c r="C19" s="124">
        <f>+COS_Rate_Base_4CP!C19-'COS_Rate_Base_AS FILED'!C19</f>
        <v>0</v>
      </c>
      <c r="D19" s="124">
        <f>+COS_Rate_Base_4CP!D19-'COS_Rate_Base_AS FILED'!D19</f>
        <v>0</v>
      </c>
      <c r="E19" s="124">
        <f>+COS_Rate_Base_4CP!E19-'COS_Rate_Base_AS FILED'!E19</f>
        <v>0</v>
      </c>
      <c r="F19" s="124">
        <f>+COS_Rate_Base_4CP!F19-'COS_Rate_Base_AS FILED'!F19</f>
        <v>0</v>
      </c>
      <c r="G19" s="124">
        <f>+COS_Rate_Base_4CP!G19-'COS_Rate_Base_AS FILED'!G19</f>
        <v>0</v>
      </c>
      <c r="H19" s="124">
        <f>+COS_Rate_Base_4CP!H19-'COS_Rate_Base_AS FILED'!H19</f>
        <v>0</v>
      </c>
      <c r="I19" s="124">
        <f>+COS_Rate_Base_4CP!I19-'COS_Rate_Base_AS FILED'!I19</f>
        <v>0</v>
      </c>
      <c r="J19" s="124">
        <f>+COS_Rate_Base_4CP!J19-'COS_Rate_Base_AS FILED'!J19</f>
        <v>0</v>
      </c>
      <c r="K19" s="124">
        <f>+COS_Rate_Base_4CP!K19-'COS_Rate_Base_AS FILED'!K19</f>
        <v>0</v>
      </c>
      <c r="L19" s="124">
        <f>+COS_Rate_Base_4CP!L19-'COS_Rate_Base_AS FILED'!L19</f>
        <v>0</v>
      </c>
      <c r="M19" s="124">
        <f>+COS_Rate_Base_4CP!M19-'COS_Rate_Base_AS FILED'!M19</f>
        <v>0</v>
      </c>
      <c r="N19" s="124">
        <f>+COS_Rate_Base_4CP!N19-'COS_Rate_Base_AS FILED'!N19</f>
        <v>0</v>
      </c>
      <c r="O19" s="124">
        <f>+COS_Rate_Base_4CP!O19-'COS_Rate_Base_AS FILED'!O19</f>
        <v>0</v>
      </c>
      <c r="P19" s="124">
        <f>+COS_Rate_Base_4CP!P19-'COS_Rate_Base_AS FILED'!P19</f>
        <v>0</v>
      </c>
      <c r="Q19" s="124">
        <f>+COS_Rate_Base_4CP!Q19-'COS_Rate_Base_AS FILED'!Q19</f>
        <v>0</v>
      </c>
      <c r="R19" s="124">
        <f>+COS_Rate_Base_4CP!R19-'COS_Rate_Base_AS FILED'!R19</f>
        <v>0</v>
      </c>
      <c r="S19" s="124">
        <f>+COS_Rate_Base_4CP!S19-'COS_Rate_Base_AS FILED'!S19</f>
        <v>0</v>
      </c>
    </row>
    <row r="20" spans="1:19" x14ac:dyDescent="0.25">
      <c r="A20" s="111" t="s">
        <v>268</v>
      </c>
      <c r="B20" s="123">
        <f>+COS_Rate_Base_4CP!B20-'COS_Rate_Base_AS FILED'!B20</f>
        <v>0</v>
      </c>
      <c r="C20" s="123">
        <f>+COS_Rate_Base_4CP!C20-'COS_Rate_Base_AS FILED'!C20</f>
        <v>0</v>
      </c>
      <c r="D20" s="123">
        <f>+COS_Rate_Base_4CP!D20-'COS_Rate_Base_AS FILED'!D20</f>
        <v>0</v>
      </c>
      <c r="E20" s="123">
        <f>+COS_Rate_Base_4CP!E20-'COS_Rate_Base_AS FILED'!E20</f>
        <v>0</v>
      </c>
      <c r="F20" s="123">
        <f>+COS_Rate_Base_4CP!F20-'COS_Rate_Base_AS FILED'!F20</f>
        <v>0</v>
      </c>
      <c r="G20" s="123">
        <f>+COS_Rate_Base_4CP!G20-'COS_Rate_Base_AS FILED'!G20</f>
        <v>0</v>
      </c>
      <c r="H20" s="123">
        <f>+COS_Rate_Base_4CP!H20-'COS_Rate_Base_AS FILED'!H20</f>
        <v>0</v>
      </c>
      <c r="I20" s="123">
        <f>+COS_Rate_Base_4CP!I20-'COS_Rate_Base_AS FILED'!I20</f>
        <v>0</v>
      </c>
      <c r="J20" s="123">
        <f>+COS_Rate_Base_4CP!J20-'COS_Rate_Base_AS FILED'!J20</f>
        <v>0</v>
      </c>
      <c r="K20" s="123">
        <f>+COS_Rate_Base_4CP!K20-'COS_Rate_Base_AS FILED'!K20</f>
        <v>0</v>
      </c>
      <c r="L20" s="123">
        <f>+COS_Rate_Base_4CP!L20-'COS_Rate_Base_AS FILED'!L20</f>
        <v>0</v>
      </c>
      <c r="M20" s="123">
        <f>+COS_Rate_Base_4CP!M20-'COS_Rate_Base_AS FILED'!M20</f>
        <v>0</v>
      </c>
      <c r="N20" s="123">
        <f>+COS_Rate_Base_4CP!N20-'COS_Rate_Base_AS FILED'!N20</f>
        <v>0</v>
      </c>
      <c r="O20" s="123">
        <f>+COS_Rate_Base_4CP!O20-'COS_Rate_Base_AS FILED'!O20</f>
        <v>0</v>
      </c>
      <c r="P20" s="123">
        <f>+COS_Rate_Base_4CP!P20-'COS_Rate_Base_AS FILED'!P20</f>
        <v>0</v>
      </c>
      <c r="Q20" s="123">
        <f>+COS_Rate_Base_4CP!Q20-'COS_Rate_Base_AS FILED'!Q20</f>
        <v>0</v>
      </c>
      <c r="R20" s="123">
        <f>+COS_Rate_Base_4CP!R20-'COS_Rate_Base_AS FILED'!R20</f>
        <v>0</v>
      </c>
      <c r="S20" s="123">
        <f>+COS_Rate_Base_4CP!S20-'COS_Rate_Base_AS FILED'!S20</f>
        <v>0</v>
      </c>
    </row>
    <row r="21" spans="1:19" x14ac:dyDescent="0.25">
      <c r="A21" s="112" t="s">
        <v>269</v>
      </c>
      <c r="B21" s="123">
        <f>+COS_Rate_Base_4CP!B21-'COS_Rate_Base_AS FILED'!B21</f>
        <v>0</v>
      </c>
      <c r="C21" s="123">
        <f>+COS_Rate_Base_4CP!C21-'COS_Rate_Base_AS FILED'!C21</f>
        <v>-10323520.886999942</v>
      </c>
      <c r="D21" s="123">
        <f>+COS_Rate_Base_4CP!D21-'COS_Rate_Base_AS FILED'!D21</f>
        <v>-386976.32169447513</v>
      </c>
      <c r="E21" s="123">
        <f>+COS_Rate_Base_4CP!E21-'COS_Rate_Base_AS FILED'!E21</f>
        <v>-6830950.5444596782</v>
      </c>
      <c r="F21" s="123">
        <f>+COS_Rate_Base_4CP!F21-'COS_Rate_Base_AS FILED'!F21</f>
        <v>13309714.273813456</v>
      </c>
      <c r="G21" s="123">
        <f>+COS_Rate_Base_4CP!G21-'COS_Rate_Base_AS FILED'!G21</f>
        <v>-336922.105230744</v>
      </c>
      <c r="H21" s="123">
        <f>+COS_Rate_Base_4CP!H21-'COS_Rate_Base_AS FILED'!H21</f>
        <v>-29866205.306682944</v>
      </c>
      <c r="I21" s="123">
        <f>+COS_Rate_Base_4CP!I21-'COS_Rate_Base_AS FILED'!I21</f>
        <v>-24998375.79271847</v>
      </c>
      <c r="J21" s="123">
        <f>+COS_Rate_Base_4CP!J21-'COS_Rate_Base_AS FILED'!J21</f>
        <v>-10065400.204187363</v>
      </c>
      <c r="K21" s="123">
        <f>+COS_Rate_Base_4CP!K21-'COS_Rate_Base_AS FILED'!K21</f>
        <v>-689241.59725372586</v>
      </c>
      <c r="L21" s="123">
        <f>+COS_Rate_Base_4CP!L21-'COS_Rate_Base_AS FILED'!L21</f>
        <v>-211769.69166213274</v>
      </c>
      <c r="M21" s="123">
        <f>+COS_Rate_Base_4CP!M21-'COS_Rate_Base_AS FILED'!M21</f>
        <v>-1062835.6659801705</v>
      </c>
      <c r="N21" s="123">
        <f>+COS_Rate_Base_4CP!N21-'COS_Rate_Base_AS FILED'!N21</f>
        <v>-120593.27603528337</v>
      </c>
      <c r="O21" s="123">
        <f>+COS_Rate_Base_4CP!O21-'COS_Rate_Base_AS FILED'!O21</f>
        <v>78617681.30308032</v>
      </c>
      <c r="P21" s="123">
        <f>+COS_Rate_Base_4CP!P21-'COS_Rate_Base_AS FILED'!P21</f>
        <v>-6133244.3706155438</v>
      </c>
      <c r="Q21" s="123">
        <f>+COS_Rate_Base_4CP!Q21-'COS_Rate_Base_AS FILED'!Q21</f>
        <v>-158640.41418819351</v>
      </c>
      <c r="R21" s="123">
        <f>+COS_Rate_Base_4CP!R21-'COS_Rate_Base_AS FILED'!R21</f>
        <v>-34211.348159604473</v>
      </c>
      <c r="S21" s="123">
        <f>+COS_Rate_Base_4CP!S21-'COS_Rate_Base_AS FILED'!S21</f>
        <v>-708508.05102618528</v>
      </c>
    </row>
    <row r="22" spans="1:19" x14ac:dyDescent="0.25">
      <c r="A22" s="112" t="s">
        <v>270</v>
      </c>
      <c r="B22" s="123">
        <f>+COS_Rate_Base_4CP!B22-'COS_Rate_Base_AS FILED'!B22</f>
        <v>0</v>
      </c>
      <c r="C22" s="123">
        <f>+COS_Rate_Base_4CP!C22-'COS_Rate_Base_AS FILED'!C22</f>
        <v>-4381683.1303705871</v>
      </c>
      <c r="D22" s="123">
        <f>+COS_Rate_Base_4CP!D22-'COS_Rate_Base_AS FILED'!D22</f>
        <v>-164247.02765475737</v>
      </c>
      <c r="E22" s="123">
        <f>+COS_Rate_Base_4CP!E22-'COS_Rate_Base_AS FILED'!E22</f>
        <v>-2899307.4255069252</v>
      </c>
      <c r="F22" s="123">
        <f>+COS_Rate_Base_4CP!F22-'COS_Rate_Base_AS FILED'!F22</f>
        <v>5649133.7734454721</v>
      </c>
      <c r="G22" s="123">
        <f>+COS_Rate_Base_4CP!G22-'COS_Rate_Base_AS FILED'!G22</f>
        <v>-143002.17153602431</v>
      </c>
      <c r="H22" s="123">
        <f>+COS_Rate_Base_4CP!H22-'COS_Rate_Base_AS FILED'!H22</f>
        <v>-12676319.386854768</v>
      </c>
      <c r="I22" s="123">
        <f>+COS_Rate_Base_4CP!I22-'COS_Rate_Base_AS FILED'!I22</f>
        <v>-10610232.952165827</v>
      </c>
      <c r="J22" s="123">
        <f>+COS_Rate_Base_4CP!J22-'COS_Rate_Base_AS FILED'!J22</f>
        <v>-4272127.1897317804</v>
      </c>
      <c r="K22" s="123">
        <f>+COS_Rate_Base_4CP!K22-'COS_Rate_Base_AS FILED'!K22</f>
        <v>-292539.56208287063</v>
      </c>
      <c r="L22" s="123">
        <f>+COS_Rate_Base_4CP!L22-'COS_Rate_Base_AS FILED'!L22</f>
        <v>-89882.869966217782</v>
      </c>
      <c r="M22" s="123">
        <f>+COS_Rate_Base_4CP!M22-'COS_Rate_Base_AS FILED'!M22</f>
        <v>-451106.66786618467</v>
      </c>
      <c r="N22" s="123">
        <f>+COS_Rate_Base_4CP!N22-'COS_Rate_Base_AS FILED'!N22</f>
        <v>-51184.235400281214</v>
      </c>
      <c r="O22" s="123">
        <f>+COS_Rate_Base_4CP!O22-'COS_Rate_Base_AS FILED'!O22</f>
        <v>33368244.389212966</v>
      </c>
      <c r="P22" s="123">
        <f>+COS_Rate_Base_4CP!P22-'COS_Rate_Base_AS FILED'!P22</f>
        <v>-2603175.1848352365</v>
      </c>
      <c r="Q22" s="123">
        <f>+COS_Rate_Base_4CP!Q22-'COS_Rate_Base_AS FILED'!Q22</f>
        <v>-67332.844506445515</v>
      </c>
      <c r="R22" s="123">
        <f>+COS_Rate_Base_4CP!R22-'COS_Rate_Base_AS FILED'!R22</f>
        <v>-14520.558319104282</v>
      </c>
      <c r="S22" s="123">
        <f>+COS_Rate_Base_4CP!S22-'COS_Rate_Base_AS FILED'!S22</f>
        <v>-300716.95586168836</v>
      </c>
    </row>
    <row r="23" spans="1:19" x14ac:dyDescent="0.25">
      <c r="A23" s="112" t="s">
        <v>271</v>
      </c>
      <c r="B23" s="123">
        <f>+COS_Rate_Base_4CP!B23-'COS_Rate_Base_AS FILED'!B23</f>
        <v>0</v>
      </c>
      <c r="C23" s="123">
        <f>+COS_Rate_Base_4CP!C23-'COS_Rate_Base_AS FILED'!C23</f>
        <v>-1486055.5854782555</v>
      </c>
      <c r="D23" s="123">
        <f>+COS_Rate_Base_4CP!D23-'COS_Rate_Base_AS FILED'!D23</f>
        <v>-55704.670005179069</v>
      </c>
      <c r="E23" s="123">
        <f>+COS_Rate_Base_4CP!E23-'COS_Rate_Base_AS FILED'!E23</f>
        <v>-983305.24264285248</v>
      </c>
      <c r="F23" s="123">
        <f>+COS_Rate_Base_4CP!F23-'COS_Rate_Base_AS FILED'!F23</f>
        <v>1915913.7133753635</v>
      </c>
      <c r="G23" s="123">
        <f>+COS_Rate_Base_4CP!G23-'COS_Rate_Base_AS FILED'!G23</f>
        <v>-48499.439467375487</v>
      </c>
      <c r="H23" s="123">
        <f>+COS_Rate_Base_4CP!H23-'COS_Rate_Base_AS FILED'!H23</f>
        <v>-4299196.1462417692</v>
      </c>
      <c r="I23" s="123">
        <f>+COS_Rate_Base_4CP!I23-'COS_Rate_Base_AS FILED'!I23</f>
        <v>-3598479.2767198384</v>
      </c>
      <c r="J23" s="123">
        <f>+COS_Rate_Base_4CP!J23-'COS_Rate_Base_AS FILED'!J23</f>
        <v>-1448899.4943907512</v>
      </c>
      <c r="K23" s="123">
        <f>+COS_Rate_Base_4CP!K23-'COS_Rate_Base_AS FILED'!K23</f>
        <v>-99215.31002399174</v>
      </c>
      <c r="L23" s="123">
        <f>+COS_Rate_Base_4CP!L23-'COS_Rate_Base_AS FILED'!L23</f>
        <v>-30483.934364467976</v>
      </c>
      <c r="M23" s="123">
        <f>+COS_Rate_Base_4CP!M23-'COS_Rate_Base_AS FILED'!M23</f>
        <v>-152993.62447789108</v>
      </c>
      <c r="N23" s="123">
        <f>+COS_Rate_Base_4CP!N23-'COS_Rate_Base_AS FILED'!N23</f>
        <v>-17359.223988109017</v>
      </c>
      <c r="O23" s="123">
        <f>+COS_Rate_Base_4CP!O23-'COS_Rate_Base_AS FILED'!O23</f>
        <v>11316899.117713988</v>
      </c>
      <c r="P23" s="123">
        <f>+COS_Rate_Base_4CP!P23-'COS_Rate_Base_AS FILED'!P23</f>
        <v>-882871.46931951051</v>
      </c>
      <c r="Q23" s="123">
        <f>+COS_Rate_Base_4CP!Q23-'COS_Rate_Base_AS FILED'!Q23</f>
        <v>-22836.053335623015</v>
      </c>
      <c r="R23" s="123">
        <f>+COS_Rate_Base_4CP!R23-'COS_Rate_Base_AS FILED'!R23</f>
        <v>-4924.6730428319788</v>
      </c>
      <c r="S23" s="123">
        <f>+COS_Rate_Base_4CP!S23-'COS_Rate_Base_AS FILED'!S23</f>
        <v>-101988.68759103635</v>
      </c>
    </row>
    <row r="24" spans="1:19" x14ac:dyDescent="0.25">
      <c r="A24" s="112" t="s">
        <v>272</v>
      </c>
      <c r="B24" s="123">
        <f>+COS_Rate_Base_4CP!B24-'COS_Rate_Base_AS FILED'!B24</f>
        <v>0</v>
      </c>
      <c r="C24" s="123">
        <f>+COS_Rate_Base_4CP!C24-'COS_Rate_Base_AS FILED'!C24</f>
        <v>-5328730.4524647295</v>
      </c>
      <c r="D24" s="123">
        <f>+COS_Rate_Base_4CP!D24-'COS_Rate_Base_AS FILED'!D24</f>
        <v>-199747.01774400077</v>
      </c>
      <c r="E24" s="123">
        <f>+COS_Rate_Base_4CP!E24-'COS_Rate_Base_AS FILED'!E24</f>
        <v>-3525957.3341281749</v>
      </c>
      <c r="F24" s="123">
        <f>+COS_Rate_Base_4CP!F24-'COS_Rate_Base_AS FILED'!F24</f>
        <v>6870125.0804642141</v>
      </c>
      <c r="G24" s="123">
        <f>+COS_Rate_Base_4CP!G24-'COS_Rate_Base_AS FILED'!G24</f>
        <v>-173910.34530791116</v>
      </c>
      <c r="H24" s="123">
        <f>+COS_Rate_Base_4CP!H24-'COS_Rate_Base_AS FILED'!H24</f>
        <v>-15416151.084432483</v>
      </c>
      <c r="I24" s="123">
        <f>+COS_Rate_Base_4CP!I24-'COS_Rate_Base_AS FILED'!I24</f>
        <v>-12903505.28728649</v>
      </c>
      <c r="J24" s="123">
        <f>+COS_Rate_Base_4CP!J24-'COS_Rate_Base_AS FILED'!J24</f>
        <v>-5195495.3325894475</v>
      </c>
      <c r="K24" s="123">
        <f>+COS_Rate_Base_4CP!K24-'COS_Rate_Base_AS FILED'!K24</f>
        <v>-355768.41744141444</v>
      </c>
      <c r="L24" s="123">
        <f>+COS_Rate_Base_4CP!L24-'COS_Rate_Base_AS FILED'!L24</f>
        <v>-109309.95512297656</v>
      </c>
      <c r="M24" s="123">
        <f>+COS_Rate_Base_4CP!M24-'COS_Rate_Base_AS FILED'!M24</f>
        <v>-548607.86753539683</v>
      </c>
      <c r="N24" s="123">
        <f>+COS_Rate_Base_4CP!N24-'COS_Rate_Base_AS FILED'!N24</f>
        <v>-62247.083083922975</v>
      </c>
      <c r="O24" s="123">
        <f>+COS_Rate_Base_4CP!O24-'COS_Rate_Base_AS FILED'!O24</f>
        <v>40580383.092888236</v>
      </c>
      <c r="P24" s="123">
        <f>+COS_Rate_Base_4CP!P24-'COS_Rate_Base_AS FILED'!P24</f>
        <v>-3165819.7244762452</v>
      </c>
      <c r="Q24" s="123">
        <f>+COS_Rate_Base_4CP!Q24-'COS_Rate_Base_AS FILED'!Q24</f>
        <v>-81886.016924784519</v>
      </c>
      <c r="R24" s="123">
        <f>+COS_Rate_Base_4CP!R24-'COS_Rate_Base_AS FILED'!R24</f>
        <v>-17658.999749545299</v>
      </c>
      <c r="S24" s="123">
        <f>+COS_Rate_Base_4CP!S24-'COS_Rate_Base_AS FILED'!S24</f>
        <v>-365713.25506532972</v>
      </c>
    </row>
    <row r="25" spans="1:19" x14ac:dyDescent="0.25">
      <c r="A25" s="111" t="s">
        <v>273</v>
      </c>
      <c r="B25" s="123">
        <f>+COS_Rate_Base_4CP!B25-'COS_Rate_Base_AS FILED'!B25</f>
        <v>0</v>
      </c>
      <c r="C25" s="123">
        <f>+COS_Rate_Base_4CP!C25-'COS_Rate_Base_AS FILED'!C25</f>
        <v>-21519990.055313513</v>
      </c>
      <c r="D25" s="123">
        <f>+COS_Rate_Base_4CP!D25-'COS_Rate_Base_AS FILED'!D25</f>
        <v>-806675.0370984124</v>
      </c>
      <c r="E25" s="123">
        <f>+COS_Rate_Base_4CP!E25-'COS_Rate_Base_AS FILED'!E25</f>
        <v>-14239520.546737626</v>
      </c>
      <c r="F25" s="123">
        <f>+COS_Rate_Base_4CP!F25-'COS_Rate_Base_AS FILED'!F25</f>
        <v>27744886.841098487</v>
      </c>
      <c r="G25" s="123">
        <f>+COS_Rate_Base_4CP!G25-'COS_Rate_Base_AS FILED'!G25</f>
        <v>-702334.0615420551</v>
      </c>
      <c r="H25" s="123">
        <f>+COS_Rate_Base_4CP!H25-'COS_Rate_Base_AS FILED'!H25</f>
        <v>-62257871.924211979</v>
      </c>
      <c r="I25" s="123">
        <f>+COS_Rate_Base_4CP!I25-'COS_Rate_Base_AS FILED'!I25</f>
        <v>-52110593.3088907</v>
      </c>
      <c r="J25" s="123">
        <f>+COS_Rate_Base_4CP!J25-'COS_Rate_Base_AS FILED'!J25</f>
        <v>-20981922.220899329</v>
      </c>
      <c r="K25" s="123">
        <f>+COS_Rate_Base_4CP!K25-'COS_Rate_Base_AS FILED'!K25</f>
        <v>-1436764.8868020028</v>
      </c>
      <c r="L25" s="123">
        <f>+COS_Rate_Base_4CP!L25-'COS_Rate_Base_AS FILED'!L25</f>
        <v>-441446.45111579448</v>
      </c>
      <c r="M25" s="123">
        <f>+COS_Rate_Base_4CP!M25-'COS_Rate_Base_AS FILED'!M25</f>
        <v>-2215543.8258596431</v>
      </c>
      <c r="N25" s="123">
        <f>+COS_Rate_Base_4CP!N25-'COS_Rate_Base_AS FILED'!N25</f>
        <v>-251383.8185075965</v>
      </c>
      <c r="O25" s="123">
        <f>+COS_Rate_Base_4CP!O25-'COS_Rate_Base_AS FILED'!O25</f>
        <v>163883207.90289593</v>
      </c>
      <c r="P25" s="123">
        <f>+COS_Rate_Base_4CP!P25-'COS_Rate_Base_AS FILED'!P25</f>
        <v>-12785110.749246538</v>
      </c>
      <c r="Q25" s="123">
        <f>+COS_Rate_Base_4CP!Q25-'COS_Rate_Base_AS FILED'!Q25</f>
        <v>-330695.3289550466</v>
      </c>
      <c r="R25" s="123">
        <f>+COS_Rate_Base_4CP!R25-'COS_Rate_Base_AS FILED'!R25</f>
        <v>-71315.579271086026</v>
      </c>
      <c r="S25" s="123">
        <f>+COS_Rate_Base_4CP!S25-'COS_Rate_Base_AS FILED'!S25</f>
        <v>-1476926.9495442403</v>
      </c>
    </row>
    <row r="26" spans="1:19" x14ac:dyDescent="0.25">
      <c r="B26" s="124">
        <f>+COS_Rate_Base_4CP!B26-'COS_Rate_Base_AS FILED'!B26</f>
        <v>0</v>
      </c>
      <c r="C26" s="124">
        <f>+COS_Rate_Base_4CP!C26-'COS_Rate_Base_AS FILED'!C26</f>
        <v>0</v>
      </c>
      <c r="D26" s="124">
        <f>+COS_Rate_Base_4CP!D26-'COS_Rate_Base_AS FILED'!D26</f>
        <v>0</v>
      </c>
      <c r="E26" s="124">
        <f>+COS_Rate_Base_4CP!E26-'COS_Rate_Base_AS FILED'!E26</f>
        <v>0</v>
      </c>
      <c r="F26" s="124">
        <f>+COS_Rate_Base_4CP!F26-'COS_Rate_Base_AS FILED'!F26</f>
        <v>0</v>
      </c>
      <c r="G26" s="124">
        <f>+COS_Rate_Base_4CP!G26-'COS_Rate_Base_AS FILED'!G26</f>
        <v>0</v>
      </c>
      <c r="H26" s="124">
        <f>+COS_Rate_Base_4CP!H26-'COS_Rate_Base_AS FILED'!H26</f>
        <v>0</v>
      </c>
      <c r="I26" s="124">
        <f>+COS_Rate_Base_4CP!I26-'COS_Rate_Base_AS FILED'!I26</f>
        <v>0</v>
      </c>
      <c r="J26" s="124">
        <f>+COS_Rate_Base_4CP!J26-'COS_Rate_Base_AS FILED'!J26</f>
        <v>0</v>
      </c>
      <c r="K26" s="124">
        <f>+COS_Rate_Base_4CP!K26-'COS_Rate_Base_AS FILED'!K26</f>
        <v>0</v>
      </c>
      <c r="L26" s="124">
        <f>+COS_Rate_Base_4CP!L26-'COS_Rate_Base_AS FILED'!L26</f>
        <v>0</v>
      </c>
      <c r="M26" s="124">
        <f>+COS_Rate_Base_4CP!M26-'COS_Rate_Base_AS FILED'!M26</f>
        <v>0</v>
      </c>
      <c r="N26" s="124">
        <f>+COS_Rate_Base_4CP!N26-'COS_Rate_Base_AS FILED'!N26</f>
        <v>0</v>
      </c>
      <c r="O26" s="124">
        <f>+COS_Rate_Base_4CP!O26-'COS_Rate_Base_AS FILED'!O26</f>
        <v>0</v>
      </c>
      <c r="P26" s="124">
        <f>+COS_Rate_Base_4CP!P26-'COS_Rate_Base_AS FILED'!P26</f>
        <v>0</v>
      </c>
      <c r="Q26" s="124">
        <f>+COS_Rate_Base_4CP!Q26-'COS_Rate_Base_AS FILED'!Q26</f>
        <v>0</v>
      </c>
      <c r="R26" s="124">
        <f>+COS_Rate_Base_4CP!R26-'COS_Rate_Base_AS FILED'!R26</f>
        <v>0</v>
      </c>
      <c r="S26" s="124">
        <f>+COS_Rate_Base_4CP!S26-'COS_Rate_Base_AS FILED'!S26</f>
        <v>0</v>
      </c>
    </row>
    <row r="27" spans="1:19" x14ac:dyDescent="0.25">
      <c r="A27" s="111" t="s">
        <v>274</v>
      </c>
      <c r="B27" s="123">
        <f>+COS_Rate_Base_4CP!B27-'COS_Rate_Base_AS FILED'!B27</f>
        <v>0</v>
      </c>
      <c r="C27" s="123">
        <f>+COS_Rate_Base_4CP!C27-'COS_Rate_Base_AS FILED'!C27</f>
        <v>0</v>
      </c>
      <c r="D27" s="123">
        <f>+COS_Rate_Base_4CP!D27-'COS_Rate_Base_AS FILED'!D27</f>
        <v>0</v>
      </c>
      <c r="E27" s="123">
        <f>+COS_Rate_Base_4CP!E27-'COS_Rate_Base_AS FILED'!E27</f>
        <v>0</v>
      </c>
      <c r="F27" s="123">
        <f>+COS_Rate_Base_4CP!F27-'COS_Rate_Base_AS FILED'!F27</f>
        <v>0</v>
      </c>
      <c r="G27" s="123">
        <f>+COS_Rate_Base_4CP!G27-'COS_Rate_Base_AS FILED'!G27</f>
        <v>0</v>
      </c>
      <c r="H27" s="123">
        <f>+COS_Rate_Base_4CP!H27-'COS_Rate_Base_AS FILED'!H27</f>
        <v>0</v>
      </c>
      <c r="I27" s="123">
        <f>+COS_Rate_Base_4CP!I27-'COS_Rate_Base_AS FILED'!I27</f>
        <v>0</v>
      </c>
      <c r="J27" s="123">
        <f>+COS_Rate_Base_4CP!J27-'COS_Rate_Base_AS FILED'!J27</f>
        <v>0</v>
      </c>
      <c r="K27" s="123">
        <f>+COS_Rate_Base_4CP!K27-'COS_Rate_Base_AS FILED'!K27</f>
        <v>0</v>
      </c>
      <c r="L27" s="123">
        <f>+COS_Rate_Base_4CP!L27-'COS_Rate_Base_AS FILED'!L27</f>
        <v>0</v>
      </c>
      <c r="M27" s="123">
        <f>+COS_Rate_Base_4CP!M27-'COS_Rate_Base_AS FILED'!M27</f>
        <v>0</v>
      </c>
      <c r="N27" s="123">
        <f>+COS_Rate_Base_4CP!N27-'COS_Rate_Base_AS FILED'!N27</f>
        <v>0</v>
      </c>
      <c r="O27" s="123">
        <f>+COS_Rate_Base_4CP!O27-'COS_Rate_Base_AS FILED'!O27</f>
        <v>0</v>
      </c>
      <c r="P27" s="123">
        <f>+COS_Rate_Base_4CP!P27-'COS_Rate_Base_AS FILED'!P27</f>
        <v>0</v>
      </c>
      <c r="Q27" s="123">
        <f>+COS_Rate_Base_4CP!Q27-'COS_Rate_Base_AS FILED'!Q27</f>
        <v>0</v>
      </c>
      <c r="R27" s="123">
        <f>+COS_Rate_Base_4CP!R27-'COS_Rate_Base_AS FILED'!R27</f>
        <v>0</v>
      </c>
      <c r="S27" s="123">
        <f>+COS_Rate_Base_4CP!S27-'COS_Rate_Base_AS FILED'!S27</f>
        <v>0</v>
      </c>
    </row>
    <row r="28" spans="1:19" x14ac:dyDescent="0.25">
      <c r="A28" s="112" t="s">
        <v>275</v>
      </c>
      <c r="B28" s="123">
        <f>+COS_Rate_Base_4CP!B28-'COS_Rate_Base_AS FILED'!B28</f>
        <v>0</v>
      </c>
      <c r="C28" s="123">
        <f>+COS_Rate_Base_4CP!C28-'COS_Rate_Base_AS FILED'!C28</f>
        <v>-32257106.739876747</v>
      </c>
      <c r="D28" s="123">
        <f>+COS_Rate_Base_4CP!D28-'COS_Rate_Base_AS FILED'!D28</f>
        <v>-1209154.9628598774</v>
      </c>
      <c r="E28" s="123">
        <f>+COS_Rate_Base_4CP!E28-'COS_Rate_Base_AS FILED'!E28</f>
        <v>-21344142.493568271</v>
      </c>
      <c r="F28" s="123">
        <f>+COS_Rate_Base_4CP!F28-'COS_Rate_Base_AS FILED'!F28</f>
        <v>41587834.103024602</v>
      </c>
      <c r="G28" s="123">
        <f>+COS_Rate_Base_4CP!G28-'COS_Rate_Base_AS FILED'!G28</f>
        <v>-1052754.4265578985</v>
      </c>
      <c r="H28" s="123">
        <f>+COS_Rate_Base_4CP!H28-'COS_Rate_Base_AS FILED'!H28</f>
        <v>-93320620.26492548</v>
      </c>
      <c r="I28" s="123">
        <f>+COS_Rate_Base_4CP!I28-'COS_Rate_Base_AS FILED'!I28</f>
        <v>-78110490.122097135</v>
      </c>
      <c r="J28" s="123">
        <f>+COS_Rate_Base_4CP!J28-'COS_Rate_Base_AS FILED'!J28</f>
        <v>-31450577.019213289</v>
      </c>
      <c r="K28" s="123">
        <f>+COS_Rate_Base_4CP!K28-'COS_Rate_Base_AS FILED'!K28</f>
        <v>-2153619.8759643901</v>
      </c>
      <c r="L28" s="123">
        <f>+COS_Rate_Base_4CP!L28-'COS_Rate_Base_AS FILED'!L28</f>
        <v>-661700.36589147989</v>
      </c>
      <c r="M28" s="123">
        <f>+COS_Rate_Base_4CP!M28-'COS_Rate_Base_AS FILED'!M28</f>
        <v>-3320960.348677461</v>
      </c>
      <c r="N28" s="123">
        <f>+COS_Rate_Base_4CP!N28-'COS_Rate_Base_AS FILED'!N28</f>
        <v>-376808.47646466142</v>
      </c>
      <c r="O28" s="123">
        <f>+COS_Rate_Base_4CP!O28-'COS_Rate_Base_AS FILED'!O28</f>
        <v>245650584.25256348</v>
      </c>
      <c r="P28" s="123">
        <f>+COS_Rate_Base_4CP!P28-'COS_Rate_Base_AS FILED'!P28</f>
        <v>-19164074.010236949</v>
      </c>
      <c r="Q28" s="123">
        <f>+COS_Rate_Base_4CP!Q28-'COS_Rate_Base_AS FILED'!Q28</f>
        <v>-495691.4244413292</v>
      </c>
      <c r="R28" s="123">
        <f>+COS_Rate_Base_4CP!R28-'COS_Rate_Base_AS FILED'!R28</f>
        <v>-106897.55185065989</v>
      </c>
      <c r="S28" s="123">
        <f>+COS_Rate_Base_4CP!S28-'COS_Rate_Base_AS FILED'!S28</f>
        <v>-2213820.2729645758</v>
      </c>
    </row>
    <row r="29" spans="1:19" x14ac:dyDescent="0.25">
      <c r="A29" s="111" t="s">
        <v>276</v>
      </c>
      <c r="B29" s="123">
        <f>+COS_Rate_Base_4CP!B29-'COS_Rate_Base_AS FILED'!B29</f>
        <v>0</v>
      </c>
      <c r="C29" s="123">
        <f>+COS_Rate_Base_4CP!C29-'COS_Rate_Base_AS FILED'!C29</f>
        <v>-32257106.739876747</v>
      </c>
      <c r="D29" s="123">
        <f>+COS_Rate_Base_4CP!D29-'COS_Rate_Base_AS FILED'!D29</f>
        <v>-1209154.9628598774</v>
      </c>
      <c r="E29" s="123">
        <f>+COS_Rate_Base_4CP!E29-'COS_Rate_Base_AS FILED'!E29</f>
        <v>-21344142.493568271</v>
      </c>
      <c r="F29" s="123">
        <f>+COS_Rate_Base_4CP!F29-'COS_Rate_Base_AS FILED'!F29</f>
        <v>41587834.103024602</v>
      </c>
      <c r="G29" s="123">
        <f>+COS_Rate_Base_4CP!G29-'COS_Rate_Base_AS FILED'!G29</f>
        <v>-1052754.4265578985</v>
      </c>
      <c r="H29" s="123">
        <f>+COS_Rate_Base_4CP!H29-'COS_Rate_Base_AS FILED'!H29</f>
        <v>-93320620.26492548</v>
      </c>
      <c r="I29" s="123">
        <f>+COS_Rate_Base_4CP!I29-'COS_Rate_Base_AS FILED'!I29</f>
        <v>-78110490.122097135</v>
      </c>
      <c r="J29" s="123">
        <f>+COS_Rate_Base_4CP!J29-'COS_Rate_Base_AS FILED'!J29</f>
        <v>-31450577.019213289</v>
      </c>
      <c r="K29" s="123">
        <f>+COS_Rate_Base_4CP!K29-'COS_Rate_Base_AS FILED'!K29</f>
        <v>-2153619.8759643901</v>
      </c>
      <c r="L29" s="123">
        <f>+COS_Rate_Base_4CP!L29-'COS_Rate_Base_AS FILED'!L29</f>
        <v>-661700.36589147989</v>
      </c>
      <c r="M29" s="123">
        <f>+COS_Rate_Base_4CP!M29-'COS_Rate_Base_AS FILED'!M29</f>
        <v>-3320960.348677461</v>
      </c>
      <c r="N29" s="123">
        <f>+COS_Rate_Base_4CP!N29-'COS_Rate_Base_AS FILED'!N29</f>
        <v>-376808.47646466142</v>
      </c>
      <c r="O29" s="123">
        <f>+COS_Rate_Base_4CP!O29-'COS_Rate_Base_AS FILED'!O29</f>
        <v>245650584.25256348</v>
      </c>
      <c r="P29" s="123">
        <f>+COS_Rate_Base_4CP!P29-'COS_Rate_Base_AS FILED'!P29</f>
        <v>-19164074.010236949</v>
      </c>
      <c r="Q29" s="123">
        <f>+COS_Rate_Base_4CP!Q29-'COS_Rate_Base_AS FILED'!Q29</f>
        <v>-495691.4244413292</v>
      </c>
      <c r="R29" s="123">
        <f>+COS_Rate_Base_4CP!R29-'COS_Rate_Base_AS FILED'!R29</f>
        <v>-106897.55185065989</v>
      </c>
      <c r="S29" s="123">
        <f>+COS_Rate_Base_4CP!S29-'COS_Rate_Base_AS FILED'!S29</f>
        <v>-2213820.2729645758</v>
      </c>
    </row>
    <row r="30" spans="1:19" x14ac:dyDescent="0.25">
      <c r="B30" s="124">
        <f>+COS_Rate_Base_4CP!B30-'COS_Rate_Base_AS FILED'!B30</f>
        <v>0</v>
      </c>
      <c r="C30" s="124">
        <f>+COS_Rate_Base_4CP!C30-'COS_Rate_Base_AS FILED'!C30</f>
        <v>0</v>
      </c>
      <c r="D30" s="124">
        <f>+COS_Rate_Base_4CP!D30-'COS_Rate_Base_AS FILED'!D30</f>
        <v>0</v>
      </c>
      <c r="E30" s="124">
        <f>+COS_Rate_Base_4CP!E30-'COS_Rate_Base_AS FILED'!E30</f>
        <v>0</v>
      </c>
      <c r="F30" s="124">
        <f>+COS_Rate_Base_4CP!F30-'COS_Rate_Base_AS FILED'!F30</f>
        <v>0</v>
      </c>
      <c r="G30" s="124">
        <f>+COS_Rate_Base_4CP!G30-'COS_Rate_Base_AS FILED'!G30</f>
        <v>0</v>
      </c>
      <c r="H30" s="124">
        <f>+COS_Rate_Base_4CP!H30-'COS_Rate_Base_AS FILED'!H30</f>
        <v>0</v>
      </c>
      <c r="I30" s="124">
        <f>+COS_Rate_Base_4CP!I30-'COS_Rate_Base_AS FILED'!I30</f>
        <v>0</v>
      </c>
      <c r="J30" s="124">
        <f>+COS_Rate_Base_4CP!J30-'COS_Rate_Base_AS FILED'!J30</f>
        <v>0</v>
      </c>
      <c r="K30" s="124">
        <f>+COS_Rate_Base_4CP!K30-'COS_Rate_Base_AS FILED'!K30</f>
        <v>0</v>
      </c>
      <c r="L30" s="124">
        <f>+COS_Rate_Base_4CP!L30-'COS_Rate_Base_AS FILED'!L30</f>
        <v>0</v>
      </c>
      <c r="M30" s="124">
        <f>+COS_Rate_Base_4CP!M30-'COS_Rate_Base_AS FILED'!M30</f>
        <v>0</v>
      </c>
      <c r="N30" s="124">
        <f>+COS_Rate_Base_4CP!N30-'COS_Rate_Base_AS FILED'!N30</f>
        <v>0</v>
      </c>
      <c r="O30" s="124">
        <f>+COS_Rate_Base_4CP!O30-'COS_Rate_Base_AS FILED'!O30</f>
        <v>0</v>
      </c>
      <c r="P30" s="124">
        <f>+COS_Rate_Base_4CP!P30-'COS_Rate_Base_AS FILED'!P30</f>
        <v>0</v>
      </c>
      <c r="Q30" s="124">
        <f>+COS_Rate_Base_4CP!Q30-'COS_Rate_Base_AS FILED'!Q30</f>
        <v>0</v>
      </c>
      <c r="R30" s="124">
        <f>+COS_Rate_Base_4CP!R30-'COS_Rate_Base_AS FILED'!R30</f>
        <v>0</v>
      </c>
      <c r="S30" s="124">
        <f>+COS_Rate_Base_4CP!S30-'COS_Rate_Base_AS FILED'!S30</f>
        <v>0</v>
      </c>
    </row>
    <row r="31" spans="1:19" x14ac:dyDescent="0.25">
      <c r="A31" s="111" t="s">
        <v>277</v>
      </c>
      <c r="B31" s="123">
        <f>+COS_Rate_Base_4CP!B31-'COS_Rate_Base_AS FILED'!B31</f>
        <v>0</v>
      </c>
      <c r="C31" s="123">
        <f>+COS_Rate_Base_4CP!C31-'COS_Rate_Base_AS FILED'!C31</f>
        <v>0</v>
      </c>
      <c r="D31" s="123">
        <f>+COS_Rate_Base_4CP!D31-'COS_Rate_Base_AS FILED'!D31</f>
        <v>0</v>
      </c>
      <c r="E31" s="123">
        <f>+COS_Rate_Base_4CP!E31-'COS_Rate_Base_AS FILED'!E31</f>
        <v>0</v>
      </c>
      <c r="F31" s="123">
        <f>+COS_Rate_Base_4CP!F31-'COS_Rate_Base_AS FILED'!F31</f>
        <v>0</v>
      </c>
      <c r="G31" s="123">
        <f>+COS_Rate_Base_4CP!G31-'COS_Rate_Base_AS FILED'!G31</f>
        <v>0</v>
      </c>
      <c r="H31" s="123">
        <f>+COS_Rate_Base_4CP!H31-'COS_Rate_Base_AS FILED'!H31</f>
        <v>0</v>
      </c>
      <c r="I31" s="123">
        <f>+COS_Rate_Base_4CP!I31-'COS_Rate_Base_AS FILED'!I31</f>
        <v>0</v>
      </c>
      <c r="J31" s="123">
        <f>+COS_Rate_Base_4CP!J31-'COS_Rate_Base_AS FILED'!J31</f>
        <v>0</v>
      </c>
      <c r="K31" s="123">
        <f>+COS_Rate_Base_4CP!K31-'COS_Rate_Base_AS FILED'!K31</f>
        <v>0</v>
      </c>
      <c r="L31" s="123">
        <f>+COS_Rate_Base_4CP!L31-'COS_Rate_Base_AS FILED'!L31</f>
        <v>0</v>
      </c>
      <c r="M31" s="123">
        <f>+COS_Rate_Base_4CP!M31-'COS_Rate_Base_AS FILED'!M31</f>
        <v>0</v>
      </c>
      <c r="N31" s="123">
        <f>+COS_Rate_Base_4CP!N31-'COS_Rate_Base_AS FILED'!N31</f>
        <v>0</v>
      </c>
      <c r="O31" s="123">
        <f>+COS_Rate_Base_4CP!O31-'COS_Rate_Base_AS FILED'!O31</f>
        <v>0</v>
      </c>
      <c r="P31" s="123">
        <f>+COS_Rate_Base_4CP!P31-'COS_Rate_Base_AS FILED'!P31</f>
        <v>0</v>
      </c>
      <c r="Q31" s="123">
        <f>+COS_Rate_Base_4CP!Q31-'COS_Rate_Base_AS FILED'!Q31</f>
        <v>0</v>
      </c>
      <c r="R31" s="123">
        <f>+COS_Rate_Base_4CP!R31-'COS_Rate_Base_AS FILED'!R31</f>
        <v>0</v>
      </c>
      <c r="S31" s="123">
        <f>+COS_Rate_Base_4CP!S31-'COS_Rate_Base_AS FILED'!S31</f>
        <v>0</v>
      </c>
    </row>
    <row r="32" spans="1:19" x14ac:dyDescent="0.25">
      <c r="A32" s="112" t="s">
        <v>278</v>
      </c>
      <c r="B32" s="123">
        <f>+COS_Rate_Base_4CP!B32-'COS_Rate_Base_AS FILED'!B32</f>
        <v>0</v>
      </c>
      <c r="C32" s="123">
        <f>+COS_Rate_Base_4CP!C32-'COS_Rate_Base_AS FILED'!C32</f>
        <v>194317.35425002873</v>
      </c>
      <c r="D32" s="123">
        <f>+COS_Rate_Base_4CP!D32-'COS_Rate_Base_AS FILED'!D32</f>
        <v>7063.5935579058714</v>
      </c>
      <c r="E32" s="123">
        <f>+COS_Rate_Base_4CP!E32-'COS_Rate_Base_AS FILED'!E32</f>
        <v>226939.99929320067</v>
      </c>
      <c r="F32" s="123">
        <f>+COS_Rate_Base_4CP!F32-'COS_Rate_Base_AS FILED'!F32</f>
        <v>281142.35215559602</v>
      </c>
      <c r="G32" s="123">
        <f>+COS_Rate_Base_4CP!G32-'COS_Rate_Base_AS FILED'!G32</f>
        <v>11238.768801562721</v>
      </c>
      <c r="H32" s="123">
        <f>+COS_Rate_Base_4CP!H32-'COS_Rate_Base_AS FILED'!H32</f>
        <v>1084101.4874237776</v>
      </c>
      <c r="I32" s="123">
        <f>+COS_Rate_Base_4CP!I32-'COS_Rate_Base_AS FILED'!I32</f>
        <v>479143.00598329306</v>
      </c>
      <c r="J32" s="123">
        <f>+COS_Rate_Base_4CP!J32-'COS_Rate_Base_AS FILED'!J32</f>
        <v>113885.17474976182</v>
      </c>
      <c r="K32" s="123">
        <f>+COS_Rate_Base_4CP!K32-'COS_Rate_Base_AS FILED'!K32</f>
        <v>27463.760663070716</v>
      </c>
      <c r="L32" s="123">
        <f>+COS_Rate_Base_4CP!L32-'COS_Rate_Base_AS FILED'!L32</f>
        <v>18781.603031890932</v>
      </c>
      <c r="M32" s="123">
        <f>+COS_Rate_Base_4CP!M32-'COS_Rate_Base_AS FILED'!M32</f>
        <v>2038.6965513725299</v>
      </c>
      <c r="N32" s="123">
        <f>+COS_Rate_Base_4CP!N32-'COS_Rate_Base_AS FILED'!N32</f>
        <v>1749.314567224239</v>
      </c>
      <c r="O32" s="123">
        <f>+COS_Rate_Base_4CP!O32-'COS_Rate_Base_AS FILED'!O32</f>
        <v>-2477712.2325315475</v>
      </c>
      <c r="P32" s="123">
        <f>+COS_Rate_Base_4CP!P32-'COS_Rate_Base_AS FILED'!P32</f>
        <v>10029.23420868488</v>
      </c>
      <c r="Q32" s="123">
        <f>+COS_Rate_Base_4CP!Q32-'COS_Rate_Base_AS FILED'!Q32</f>
        <v>5236.8704138896428</v>
      </c>
      <c r="R32" s="123">
        <f>+COS_Rate_Base_4CP!R32-'COS_Rate_Base_AS FILED'!R32</f>
        <v>2349.5018880932475</v>
      </c>
      <c r="S32" s="123">
        <f>+COS_Rate_Base_4CP!S32-'COS_Rate_Base_AS FILED'!S32</f>
        <v>12231.514990789816</v>
      </c>
    </row>
    <row r="33" spans="1:19" x14ac:dyDescent="0.25">
      <c r="A33" s="112" t="s">
        <v>279</v>
      </c>
      <c r="B33" s="123">
        <f>+COS_Rate_Base_4CP!B33-'COS_Rate_Base_AS FILED'!B33</f>
        <v>0</v>
      </c>
      <c r="C33" s="123">
        <f>+COS_Rate_Base_4CP!C33-'COS_Rate_Base_AS FILED'!C33</f>
        <v>-1188515.6230221614</v>
      </c>
      <c r="D33" s="123">
        <f>+COS_Rate_Base_4CP!D33-'COS_Rate_Base_AS FILED'!D33</f>
        <v>-44551.409263161884</v>
      </c>
      <c r="E33" s="123">
        <f>+COS_Rate_Base_4CP!E33-'COS_Rate_Base_AS FILED'!E33</f>
        <v>-786426.60106453206</v>
      </c>
      <c r="F33" s="123">
        <f>+COS_Rate_Base_4CP!F33-'COS_Rate_Base_AS FILED'!F33</f>
        <v>1532307.0031570829</v>
      </c>
      <c r="G33" s="123">
        <f>+COS_Rate_Base_4CP!G33-'COS_Rate_Base_AS FILED'!G33</f>
        <v>-38788.819259571988</v>
      </c>
      <c r="H33" s="123">
        <f>+COS_Rate_Base_4CP!H33-'COS_Rate_Base_AS FILED'!H33</f>
        <v>-3438405.559103325</v>
      </c>
      <c r="I33" s="123">
        <f>+COS_Rate_Base_4CP!I33-'COS_Rate_Base_AS FILED'!I33</f>
        <v>-2877987.1232922971</v>
      </c>
      <c r="J33" s="123">
        <f>+COS_Rate_Base_4CP!J33-'COS_Rate_Base_AS FILED'!J33</f>
        <v>-1158798.9723265413</v>
      </c>
      <c r="K33" s="123">
        <f>+COS_Rate_Base_4CP!K33-'COS_Rate_Base_AS FILED'!K33</f>
        <v>-79350.29292228783</v>
      </c>
      <c r="L33" s="123">
        <f>+COS_Rate_Base_4CP!L33-'COS_Rate_Base_AS FILED'!L33</f>
        <v>-24380.401781331922</v>
      </c>
      <c r="M33" s="123">
        <f>+COS_Rate_Base_4CP!M33-'COS_Rate_Base_AS FILED'!M33</f>
        <v>-122361.04402261623</v>
      </c>
      <c r="N33" s="123">
        <f>+COS_Rate_Base_4CP!N33-'COS_Rate_Base_AS FILED'!N33</f>
        <v>-13883.537813135561</v>
      </c>
      <c r="O33" s="123">
        <f>+COS_Rate_Base_4CP!O33-'COS_Rate_Base_AS FILED'!O33</f>
        <v>9051015.0071137547</v>
      </c>
      <c r="P33" s="123">
        <f>+COS_Rate_Base_4CP!P33-'COS_Rate_Base_AS FILED'!P33</f>
        <v>-706101.80713332701</v>
      </c>
      <c r="Q33" s="123">
        <f>+COS_Rate_Base_4CP!Q33-'COS_Rate_Base_AS FILED'!Q33</f>
        <v>-18263.789337880342</v>
      </c>
      <c r="R33" s="123">
        <f>+COS_Rate_Base_4CP!R33-'COS_Rate_Base_AS FILED'!R33</f>
        <v>-3938.6486662261741</v>
      </c>
      <c r="S33" s="123">
        <f>+COS_Rate_Base_4CP!S33-'COS_Rate_Base_AS FILED'!S33</f>
        <v>-81568.38126244297</v>
      </c>
    </row>
    <row r="34" spans="1:19" x14ac:dyDescent="0.25">
      <c r="A34" s="112" t="s">
        <v>280</v>
      </c>
      <c r="B34" s="123">
        <f>+COS_Rate_Base_4CP!B34-'COS_Rate_Base_AS FILED'!B34</f>
        <v>0</v>
      </c>
      <c r="C34" s="123">
        <f>+COS_Rate_Base_4CP!C34-'COS_Rate_Base_AS FILED'!C34</f>
        <v>2942.8934966200031</v>
      </c>
      <c r="D34" s="123">
        <f>+COS_Rate_Base_4CP!D34-'COS_Rate_Base_AS FILED'!D34</f>
        <v>106.97656740210368</v>
      </c>
      <c r="E34" s="123">
        <f>+COS_Rate_Base_4CP!E34-'COS_Rate_Base_AS FILED'!E34</f>
        <v>3436.9562647687271</v>
      </c>
      <c r="F34" s="123">
        <f>+COS_Rate_Base_4CP!F34-'COS_Rate_Base_AS FILED'!F34</f>
        <v>4257.8389510107227</v>
      </c>
      <c r="G34" s="123">
        <f>+COS_Rate_Base_4CP!G34-'COS_Rate_Base_AS FILED'!G34</f>
        <v>170.20867613078735</v>
      </c>
      <c r="H34" s="123">
        <f>+COS_Rate_Base_4CP!H34-'COS_Rate_Base_AS FILED'!H34</f>
        <v>16418.478057861328</v>
      </c>
      <c r="I34" s="123">
        <f>+COS_Rate_Base_4CP!I34-'COS_Rate_Base_AS FILED'!I34</f>
        <v>7256.5152078233659</v>
      </c>
      <c r="J34" s="123">
        <f>+COS_Rate_Base_4CP!J34-'COS_Rate_Base_AS FILED'!J34</f>
        <v>1724.7658678044099</v>
      </c>
      <c r="K34" s="123">
        <f>+COS_Rate_Base_4CP!K34-'COS_Rate_Base_AS FILED'!K34</f>
        <v>415.93260138815094</v>
      </c>
      <c r="L34" s="123">
        <f>+COS_Rate_Base_4CP!L34-'COS_Rate_Base_AS FILED'!L34</f>
        <v>284.4432378774145</v>
      </c>
      <c r="M34" s="123">
        <f>+COS_Rate_Base_4CP!M34-'COS_Rate_Base_AS FILED'!M34</f>
        <v>30.875609879373769</v>
      </c>
      <c r="N34" s="123">
        <f>+COS_Rate_Base_4CP!N34-'COS_Rate_Base_AS FILED'!N34</f>
        <v>26.492983518101028</v>
      </c>
      <c r="O34" s="123">
        <f>+COS_Rate_Base_4CP!O34-'COS_Rate_Base_AS FILED'!O34</f>
        <v>-37524.405598022044</v>
      </c>
      <c r="P34" s="123">
        <f>+COS_Rate_Base_4CP!P34-'COS_Rate_Base_AS FILED'!P34</f>
        <v>151.89054134012258</v>
      </c>
      <c r="Q34" s="123">
        <f>+COS_Rate_Base_4CP!Q34-'COS_Rate_Base_AS FILED'!Q34</f>
        <v>79.311248051715665</v>
      </c>
      <c r="R34" s="123">
        <f>+COS_Rate_Base_4CP!R34-'COS_Rate_Base_AS FILED'!R34</f>
        <v>35.582688192992464</v>
      </c>
      <c r="S34" s="123">
        <f>+COS_Rate_Base_4CP!S34-'COS_Rate_Base_AS FILED'!S34</f>
        <v>185.24359833497147</v>
      </c>
    </row>
    <row r="35" spans="1:19" x14ac:dyDescent="0.25">
      <c r="A35" s="112" t="s">
        <v>281</v>
      </c>
      <c r="B35" s="123">
        <f>+COS_Rate_Base_4CP!B35-'COS_Rate_Base_AS FILED'!B35</f>
        <v>0</v>
      </c>
      <c r="C35" s="123">
        <f>+COS_Rate_Base_4CP!C35-'COS_Rate_Base_AS FILED'!C35</f>
        <v>5.9536561037948559</v>
      </c>
      <c r="D35" s="123">
        <f>+COS_Rate_Base_4CP!D35-'COS_Rate_Base_AS FILED'!D35</f>
        <v>0.21642023206345584</v>
      </c>
      <c r="E35" s="123">
        <f>+COS_Rate_Base_4CP!E35-'COS_Rate_Base_AS FILED'!E35</f>
        <v>6.9531757325632952</v>
      </c>
      <c r="F35" s="123">
        <f>+COS_Rate_Base_4CP!F35-'COS_Rate_Base_AS FILED'!F35</f>
        <v>8.6138723296562603</v>
      </c>
      <c r="G35" s="123">
        <f>+COS_Rate_Base_4CP!G35-'COS_Rate_Base_AS FILED'!G35</f>
        <v>0.34434271057678245</v>
      </c>
      <c r="H35" s="123">
        <f>+COS_Rate_Base_4CP!H35-'COS_Rate_Base_AS FILED'!H35</f>
        <v>33.215599618699343</v>
      </c>
      <c r="I35" s="123">
        <f>+COS_Rate_Base_4CP!I35-'COS_Rate_Base_AS FILED'!I35</f>
        <v>14.680380417761626</v>
      </c>
      <c r="J35" s="123">
        <f>+COS_Rate_Base_4CP!J35-'COS_Rate_Base_AS FILED'!J35</f>
        <v>3.4893083450915583</v>
      </c>
      <c r="K35" s="123">
        <f>+COS_Rate_Base_4CP!K35-'COS_Rate_Base_AS FILED'!K35</f>
        <v>0.84145745466702238</v>
      </c>
      <c r="L35" s="123">
        <f>+COS_Rate_Base_4CP!L35-'COS_Rate_Base_AS FILED'!L35</f>
        <v>0.57544631544330116</v>
      </c>
      <c r="M35" s="123">
        <f>+COS_Rate_Base_4CP!M35-'COS_Rate_Base_AS FILED'!M35</f>
        <v>6.2463274130662327E-2</v>
      </c>
      <c r="N35" s="123">
        <f>+COS_Rate_Base_4CP!N35-'COS_Rate_Base_AS FILED'!N35</f>
        <v>5.3596949128955629E-2</v>
      </c>
      <c r="O35" s="123">
        <f>+COS_Rate_Base_4CP!O35-'COS_Rate_Base_AS FILED'!O35</f>
        <v>-75.914200322411489</v>
      </c>
      <c r="P35" s="123">
        <f>+COS_Rate_Base_4CP!P35-'COS_Rate_Base_AS FILED'!P35</f>
        <v>0.30728398754388309</v>
      </c>
      <c r="Q35" s="123">
        <f>+COS_Rate_Base_4CP!Q35-'COS_Rate_Base_AS FILED'!Q35</f>
        <v>0.16045157482084349</v>
      </c>
      <c r="R35" s="123">
        <f>+COS_Rate_Base_4CP!R35-'COS_Rate_Base_AS FILED'!R35</f>
        <v>7.1985985559093635E-2</v>
      </c>
      <c r="S35" s="123">
        <f>+COS_Rate_Base_4CP!S35-'COS_Rate_Base_AS FILED'!S35</f>
        <v>0.37475929087565873</v>
      </c>
    </row>
    <row r="36" spans="1:19" x14ac:dyDescent="0.25">
      <c r="A36" s="111" t="s">
        <v>282</v>
      </c>
      <c r="B36" s="123">
        <f>+COS_Rate_Base_4CP!B36-'COS_Rate_Base_AS FILED'!B36</f>
        <v>0</v>
      </c>
      <c r="C36" s="123">
        <f>+COS_Rate_Base_4CP!C36-'COS_Rate_Base_AS FILED'!C36</f>
        <v>-991249.42161941528</v>
      </c>
      <c r="D36" s="123">
        <f>+COS_Rate_Base_4CP!D36-'COS_Rate_Base_AS FILED'!D36</f>
        <v>-37380.622717621736</v>
      </c>
      <c r="E36" s="123">
        <f>+COS_Rate_Base_4CP!E36-'COS_Rate_Base_AS FILED'!E36</f>
        <v>-556042.6923308298</v>
      </c>
      <c r="F36" s="123">
        <f>+COS_Rate_Base_4CP!F36-'COS_Rate_Base_AS FILED'!F36</f>
        <v>1817715.8081360459</v>
      </c>
      <c r="G36" s="123">
        <f>+COS_Rate_Base_4CP!G36-'COS_Rate_Base_AS FILED'!G36</f>
        <v>-27379.497439168394</v>
      </c>
      <c r="H36" s="123">
        <f>+COS_Rate_Base_4CP!H36-'COS_Rate_Base_AS FILED'!H36</f>
        <v>-2337852.3780219555</v>
      </c>
      <c r="I36" s="123">
        <f>+COS_Rate_Base_4CP!I36-'COS_Rate_Base_AS FILED'!I36</f>
        <v>-2391572.9217207432</v>
      </c>
      <c r="J36" s="123">
        <f>+COS_Rate_Base_4CP!J36-'COS_Rate_Base_AS FILED'!J36</f>
        <v>-1043185.5424006134</v>
      </c>
      <c r="K36" s="123">
        <f>+COS_Rate_Base_4CP!K36-'COS_Rate_Base_AS FILED'!K36</f>
        <v>-51469.758200373501</v>
      </c>
      <c r="L36" s="123">
        <f>+COS_Rate_Base_4CP!L36-'COS_Rate_Base_AS FILED'!L36</f>
        <v>-5313.7800652482547</v>
      </c>
      <c r="M36" s="123">
        <f>+COS_Rate_Base_4CP!M36-'COS_Rate_Base_AS FILED'!M36</f>
        <v>-120291.40939809021</v>
      </c>
      <c r="N36" s="123">
        <f>+COS_Rate_Base_4CP!N36-'COS_Rate_Base_AS FILED'!N36</f>
        <v>-12107.676665444102</v>
      </c>
      <c r="O36" s="123">
        <f>+COS_Rate_Base_4CP!O36-'COS_Rate_Base_AS FILED'!O36</f>
        <v>6535702.4547843933</v>
      </c>
      <c r="P36" s="123">
        <f>+COS_Rate_Base_4CP!P36-'COS_Rate_Base_AS FILED'!P36</f>
        <v>-695920.37509931391</v>
      </c>
      <c r="Q36" s="123">
        <f>+COS_Rate_Base_4CP!Q36-'COS_Rate_Base_AS FILED'!Q36</f>
        <v>-12947.44722436415</v>
      </c>
      <c r="R36" s="123">
        <f>+COS_Rate_Base_4CP!R36-'COS_Rate_Base_AS FILED'!R36</f>
        <v>-1553.4921039543697</v>
      </c>
      <c r="S36" s="123">
        <f>+COS_Rate_Base_4CP!S36-'COS_Rate_Base_AS FILED'!S36</f>
        <v>-69151.247914026491</v>
      </c>
    </row>
    <row r="37" spans="1:19" x14ac:dyDescent="0.25">
      <c r="B37" s="124">
        <f>+COS_Rate_Base_4CP!B37-'COS_Rate_Base_AS FILED'!B37</f>
        <v>0</v>
      </c>
      <c r="C37" s="124">
        <f>+COS_Rate_Base_4CP!C37-'COS_Rate_Base_AS FILED'!C37</f>
        <v>0</v>
      </c>
      <c r="D37" s="124">
        <f>+COS_Rate_Base_4CP!D37-'COS_Rate_Base_AS FILED'!D37</f>
        <v>0</v>
      </c>
      <c r="E37" s="124">
        <f>+COS_Rate_Base_4CP!E37-'COS_Rate_Base_AS FILED'!E37</f>
        <v>0</v>
      </c>
      <c r="F37" s="124">
        <f>+COS_Rate_Base_4CP!F37-'COS_Rate_Base_AS FILED'!F37</f>
        <v>0</v>
      </c>
      <c r="G37" s="124">
        <f>+COS_Rate_Base_4CP!G37-'COS_Rate_Base_AS FILED'!G37</f>
        <v>0</v>
      </c>
      <c r="H37" s="124">
        <f>+COS_Rate_Base_4CP!H37-'COS_Rate_Base_AS FILED'!H37</f>
        <v>0</v>
      </c>
      <c r="I37" s="124">
        <f>+COS_Rate_Base_4CP!I37-'COS_Rate_Base_AS FILED'!I37</f>
        <v>0</v>
      </c>
      <c r="J37" s="124">
        <f>+COS_Rate_Base_4CP!J37-'COS_Rate_Base_AS FILED'!J37</f>
        <v>0</v>
      </c>
      <c r="K37" s="124">
        <f>+COS_Rate_Base_4CP!K37-'COS_Rate_Base_AS FILED'!K37</f>
        <v>0</v>
      </c>
      <c r="L37" s="124">
        <f>+COS_Rate_Base_4CP!L37-'COS_Rate_Base_AS FILED'!L37</f>
        <v>0</v>
      </c>
      <c r="M37" s="124">
        <f>+COS_Rate_Base_4CP!M37-'COS_Rate_Base_AS FILED'!M37</f>
        <v>0</v>
      </c>
      <c r="N37" s="124">
        <f>+COS_Rate_Base_4CP!N37-'COS_Rate_Base_AS FILED'!N37</f>
        <v>0</v>
      </c>
      <c r="O37" s="124">
        <f>+COS_Rate_Base_4CP!O37-'COS_Rate_Base_AS FILED'!O37</f>
        <v>0</v>
      </c>
      <c r="P37" s="124">
        <f>+COS_Rate_Base_4CP!P37-'COS_Rate_Base_AS FILED'!P37</f>
        <v>0</v>
      </c>
      <c r="Q37" s="124">
        <f>+COS_Rate_Base_4CP!Q37-'COS_Rate_Base_AS FILED'!Q37</f>
        <v>0</v>
      </c>
      <c r="R37" s="124">
        <f>+COS_Rate_Base_4CP!R37-'COS_Rate_Base_AS FILED'!R37</f>
        <v>0</v>
      </c>
      <c r="S37" s="124">
        <f>+COS_Rate_Base_4CP!S37-'COS_Rate_Base_AS FILED'!S37</f>
        <v>0</v>
      </c>
    </row>
    <row r="38" spans="1:19" x14ac:dyDescent="0.25">
      <c r="A38" s="111" t="s">
        <v>283</v>
      </c>
      <c r="B38" s="123">
        <f>+COS_Rate_Base_4CP!B38-'COS_Rate_Base_AS FILED'!B38</f>
        <v>0</v>
      </c>
      <c r="C38" s="123">
        <f>+COS_Rate_Base_4CP!C38-'COS_Rate_Base_AS FILED'!C38</f>
        <v>0</v>
      </c>
      <c r="D38" s="123">
        <f>+COS_Rate_Base_4CP!D38-'COS_Rate_Base_AS FILED'!D38</f>
        <v>0</v>
      </c>
      <c r="E38" s="123">
        <f>+COS_Rate_Base_4CP!E38-'COS_Rate_Base_AS FILED'!E38</f>
        <v>0</v>
      </c>
      <c r="F38" s="123">
        <f>+COS_Rate_Base_4CP!F38-'COS_Rate_Base_AS FILED'!F38</f>
        <v>0</v>
      </c>
      <c r="G38" s="123">
        <f>+COS_Rate_Base_4CP!G38-'COS_Rate_Base_AS FILED'!G38</f>
        <v>0</v>
      </c>
      <c r="H38" s="123">
        <f>+COS_Rate_Base_4CP!H38-'COS_Rate_Base_AS FILED'!H38</f>
        <v>0</v>
      </c>
      <c r="I38" s="123">
        <f>+COS_Rate_Base_4CP!I38-'COS_Rate_Base_AS FILED'!I38</f>
        <v>0</v>
      </c>
      <c r="J38" s="123">
        <f>+COS_Rate_Base_4CP!J38-'COS_Rate_Base_AS FILED'!J38</f>
        <v>0</v>
      </c>
      <c r="K38" s="123">
        <f>+COS_Rate_Base_4CP!K38-'COS_Rate_Base_AS FILED'!K38</f>
        <v>0</v>
      </c>
      <c r="L38" s="123">
        <f>+COS_Rate_Base_4CP!L38-'COS_Rate_Base_AS FILED'!L38</f>
        <v>0</v>
      </c>
      <c r="M38" s="123">
        <f>+COS_Rate_Base_4CP!M38-'COS_Rate_Base_AS FILED'!M38</f>
        <v>0</v>
      </c>
      <c r="N38" s="123">
        <f>+COS_Rate_Base_4CP!N38-'COS_Rate_Base_AS FILED'!N38</f>
        <v>0</v>
      </c>
      <c r="O38" s="123">
        <f>+COS_Rate_Base_4CP!O38-'COS_Rate_Base_AS FILED'!O38</f>
        <v>0</v>
      </c>
      <c r="P38" s="123">
        <f>+COS_Rate_Base_4CP!P38-'COS_Rate_Base_AS FILED'!P38</f>
        <v>0</v>
      </c>
      <c r="Q38" s="123">
        <f>+COS_Rate_Base_4CP!Q38-'COS_Rate_Base_AS FILED'!Q38</f>
        <v>0</v>
      </c>
      <c r="R38" s="123">
        <f>+COS_Rate_Base_4CP!R38-'COS_Rate_Base_AS FILED'!R38</f>
        <v>0</v>
      </c>
      <c r="S38" s="123">
        <f>+COS_Rate_Base_4CP!S38-'COS_Rate_Base_AS FILED'!S38</f>
        <v>0</v>
      </c>
    </row>
    <row r="39" spans="1:19" x14ac:dyDescent="0.25">
      <c r="A39" s="112" t="s">
        <v>284</v>
      </c>
      <c r="B39" s="123">
        <f>+COS_Rate_Base_4CP!B39-'COS_Rate_Base_AS FILED'!B39</f>
        <v>0</v>
      </c>
      <c r="C39" s="123">
        <f>+COS_Rate_Base_4CP!C39-'COS_Rate_Base_AS FILED'!C39</f>
        <v>12115.961174917175</v>
      </c>
      <c r="D39" s="123">
        <f>+COS_Rate_Base_4CP!D39-'COS_Rate_Base_AS FILED'!D39</f>
        <v>463.93992976690788</v>
      </c>
      <c r="E39" s="123">
        <f>+COS_Rate_Base_4CP!E39-'COS_Rate_Base_AS FILED'!E39</f>
        <v>0</v>
      </c>
      <c r="F39" s="123">
        <f>+COS_Rate_Base_4CP!F39-'COS_Rate_Base_AS FILED'!F39</f>
        <v>10104.114205921069</v>
      </c>
      <c r="G39" s="123">
        <f>+COS_Rate_Base_4CP!G39-'COS_Rate_Base_AS FILED'!G39</f>
        <v>267.24691864097986</v>
      </c>
      <c r="H39" s="123">
        <f>+COS_Rate_Base_4CP!H39-'COS_Rate_Base_AS FILED'!H39</f>
        <v>10384.513481024653</v>
      </c>
      <c r="I39" s="123">
        <f>+COS_Rate_Base_4CP!I39-'COS_Rate_Base_AS FILED'!I39</f>
        <v>5118.0778822032735</v>
      </c>
      <c r="J39" s="123">
        <f>+COS_Rate_Base_4CP!J39-'COS_Rate_Base_AS FILED'!J39</f>
        <v>1327.5746802692302</v>
      </c>
      <c r="K39" s="123">
        <f>+COS_Rate_Base_4CP!K39-'COS_Rate_Base_AS FILED'!K39</f>
        <v>0</v>
      </c>
      <c r="L39" s="123">
        <f>+COS_Rate_Base_4CP!L39-'COS_Rate_Base_AS FILED'!L39</f>
        <v>405.78702525180415</v>
      </c>
      <c r="M39" s="123">
        <f>+COS_Rate_Base_4CP!M39-'COS_Rate_Base_AS FILED'!M39</f>
        <v>643.77894971714704</v>
      </c>
      <c r="N39" s="123">
        <f>+COS_Rate_Base_4CP!N39-'COS_Rate_Base_AS FILED'!N39</f>
        <v>284.91882014070143</v>
      </c>
      <c r="O39" s="123">
        <f>+COS_Rate_Base_4CP!O39-'COS_Rate_Base_AS FILED'!O39</f>
        <v>-44703.773205921054</v>
      </c>
      <c r="P39" s="123">
        <f>+COS_Rate_Base_4CP!P39-'COS_Rate_Base_AS FILED'!P39</f>
        <v>3209.7673932176549</v>
      </c>
      <c r="Q39" s="123">
        <f>+COS_Rate_Base_4CP!Q39-'COS_Rate_Base_AS FILED'!Q39</f>
        <v>183.92018168971117</v>
      </c>
      <c r="R39" s="123">
        <f>+COS_Rate_Base_4CP!R39-'COS_Rate_Base_AS FILED'!R39</f>
        <v>194.17256318470754</v>
      </c>
      <c r="S39" s="123">
        <f>+COS_Rate_Base_4CP!S39-'COS_Rate_Base_AS FILED'!S39</f>
        <v>0</v>
      </c>
    </row>
    <row r="40" spans="1:19" x14ac:dyDescent="0.25">
      <c r="A40" s="112" t="s">
        <v>285</v>
      </c>
      <c r="B40" s="123">
        <f>+COS_Rate_Base_4CP!B40-'COS_Rate_Base_AS FILED'!B40</f>
        <v>0</v>
      </c>
      <c r="C40" s="123">
        <f>+COS_Rate_Base_4CP!C40-'COS_Rate_Base_AS FILED'!C40</f>
        <v>26043.819229812361</v>
      </c>
      <c r="D40" s="123">
        <f>+COS_Rate_Base_4CP!D40-'COS_Rate_Base_AS FILED'!D40</f>
        <v>997.26034855206672</v>
      </c>
      <c r="E40" s="123">
        <f>+COS_Rate_Base_4CP!E40-'COS_Rate_Base_AS FILED'!E40</f>
        <v>0</v>
      </c>
      <c r="F40" s="123">
        <f>+COS_Rate_Base_4CP!F40-'COS_Rate_Base_AS FILED'!F40</f>
        <v>21719.261068709195</v>
      </c>
      <c r="G40" s="123">
        <f>+COS_Rate_Base_4CP!G40-'COS_Rate_Base_AS FILED'!G40</f>
        <v>574.45961887192971</v>
      </c>
      <c r="H40" s="123">
        <f>+COS_Rate_Base_4CP!H40-'COS_Rate_Base_AS FILED'!H40</f>
        <v>22321.99228644371</v>
      </c>
      <c r="I40" s="123">
        <f>+COS_Rate_Base_4CP!I40-'COS_Rate_Base_AS FILED'!I40</f>
        <v>11001.545254547149</v>
      </c>
      <c r="J40" s="123">
        <f>+COS_Rate_Base_4CP!J40-'COS_Rate_Base_AS FILED'!J40</f>
        <v>2853.6832107538357</v>
      </c>
      <c r="K40" s="123">
        <f>+COS_Rate_Base_4CP!K40-'COS_Rate_Base_AS FILED'!K40</f>
        <v>0</v>
      </c>
      <c r="L40" s="123">
        <f>+COS_Rate_Base_4CP!L40-'COS_Rate_Base_AS FILED'!L40</f>
        <v>872.25798918370856</v>
      </c>
      <c r="M40" s="123">
        <f>+COS_Rate_Base_4CP!M40-'COS_Rate_Base_AS FILED'!M40</f>
        <v>1383.8326442562975</v>
      </c>
      <c r="N40" s="123">
        <f>+COS_Rate_Base_4CP!N40-'COS_Rate_Base_AS FILED'!N40</f>
        <v>612.4461889394006</v>
      </c>
      <c r="O40" s="123">
        <f>+COS_Rate_Base_4CP!O40-'COS_Rate_Base_AS FILED'!O40</f>
        <v>-96092.829240471125</v>
      </c>
      <c r="P40" s="123">
        <f>+COS_Rate_Base_4CP!P40-'COS_Rate_Base_AS FILED'!P40</f>
        <v>6899.5435485353228</v>
      </c>
      <c r="Q40" s="123">
        <f>+COS_Rate_Base_4CP!Q40-'COS_Rate_Base_AS FILED'!Q40</f>
        <v>395.34494172508857</v>
      </c>
      <c r="R40" s="123">
        <f>+COS_Rate_Base_4CP!R40-'COS_Rate_Base_AS FILED'!R40</f>
        <v>417.38291019294411</v>
      </c>
      <c r="S40" s="123">
        <f>+COS_Rate_Base_4CP!S40-'COS_Rate_Base_AS FILED'!S40</f>
        <v>0</v>
      </c>
    </row>
    <row r="41" spans="1:19" x14ac:dyDescent="0.25">
      <c r="A41" s="112" t="s">
        <v>286</v>
      </c>
      <c r="B41" s="123">
        <f>+COS_Rate_Base_4CP!B41-'COS_Rate_Base_AS FILED'!B41</f>
        <v>0</v>
      </c>
      <c r="C41" s="123">
        <f>+COS_Rate_Base_4CP!C41-'COS_Rate_Base_AS FILED'!C41</f>
        <v>239935.96253671497</v>
      </c>
      <c r="D41" s="123">
        <f>+COS_Rate_Base_4CP!D41-'COS_Rate_Base_AS FILED'!D41</f>
        <v>9187.5396430196706</v>
      </c>
      <c r="E41" s="123">
        <f>+COS_Rate_Base_4CP!E41-'COS_Rate_Base_AS FILED'!E41</f>
        <v>0</v>
      </c>
      <c r="F41" s="123">
        <f>+COS_Rate_Base_4CP!F41-'COS_Rate_Base_AS FILED'!F41</f>
        <v>200094.76199026406</v>
      </c>
      <c r="G41" s="123">
        <f>+COS_Rate_Base_4CP!G41-'COS_Rate_Base_AS FILED'!G41</f>
        <v>5292.3697702038335</v>
      </c>
      <c r="H41" s="123">
        <f>+COS_Rate_Base_4CP!H41-'COS_Rate_Base_AS FILED'!H41</f>
        <v>205647.59176546335</v>
      </c>
      <c r="I41" s="123">
        <f>+COS_Rate_Base_4CP!I41-'COS_Rate_Base_AS FILED'!I41</f>
        <v>101354.81001266837</v>
      </c>
      <c r="J41" s="123">
        <f>+COS_Rate_Base_4CP!J41-'COS_Rate_Base_AS FILED'!J41</f>
        <v>26290.354033920914</v>
      </c>
      <c r="K41" s="123">
        <f>+COS_Rate_Base_4CP!K41-'COS_Rate_Base_AS FILED'!K41</f>
        <v>0</v>
      </c>
      <c r="L41" s="123">
        <f>+COS_Rate_Base_4CP!L41-'COS_Rate_Base_AS FILED'!L41</f>
        <v>8035.9204757330008</v>
      </c>
      <c r="M41" s="123">
        <f>+COS_Rate_Base_4CP!M41-'COS_Rate_Base_AS FILED'!M41</f>
        <v>12748.944943884388</v>
      </c>
      <c r="N41" s="123">
        <f>+COS_Rate_Base_4CP!N41-'COS_Rate_Base_AS FILED'!N41</f>
        <v>5642.3316622051643</v>
      </c>
      <c r="O41" s="123">
        <f>+COS_Rate_Base_4CP!O41-'COS_Rate_Base_AS FILED'!O41</f>
        <v>-885282.04228568077</v>
      </c>
      <c r="P41" s="123">
        <f>+COS_Rate_Base_4CP!P41-'COS_Rate_Base_AS FILED'!P41</f>
        <v>63563.973001580685</v>
      </c>
      <c r="Q41" s="123">
        <f>+COS_Rate_Base_4CP!Q41-'COS_Rate_Base_AS FILED'!Q41</f>
        <v>3642.2257538267295</v>
      </c>
      <c r="R41" s="123">
        <f>+COS_Rate_Base_4CP!R41-'COS_Rate_Base_AS FILED'!R41</f>
        <v>3845.2566967937164</v>
      </c>
      <c r="S41" s="123">
        <f>+COS_Rate_Base_4CP!S41-'COS_Rate_Base_AS FILED'!S41</f>
        <v>0</v>
      </c>
    </row>
    <row r="42" spans="1:19" x14ac:dyDescent="0.25">
      <c r="A42" s="112" t="s">
        <v>287</v>
      </c>
      <c r="B42" s="123">
        <f>+COS_Rate_Base_4CP!B42-'COS_Rate_Base_AS FILED'!B42</f>
        <v>0</v>
      </c>
      <c r="C42" s="123">
        <f>+COS_Rate_Base_4CP!C42-'COS_Rate_Base_AS FILED'!C42</f>
        <v>251778.95394038409</v>
      </c>
      <c r="D42" s="123">
        <f>+COS_Rate_Base_4CP!D42-'COS_Rate_Base_AS FILED'!D42</f>
        <v>9825.5800285902806</v>
      </c>
      <c r="E42" s="123">
        <f>+COS_Rate_Base_4CP!E42-'COS_Rate_Base_AS FILED'!E42</f>
        <v>0</v>
      </c>
      <c r="F42" s="123">
        <f>+COS_Rate_Base_4CP!F42-'COS_Rate_Base_AS FILED'!F42</f>
        <v>214429.58504490554</v>
      </c>
      <c r="G42" s="123">
        <f>+COS_Rate_Base_4CP!G42-'COS_Rate_Base_AS FILED'!G42</f>
        <v>5664.0290337675251</v>
      </c>
      <c r="H42" s="123">
        <f>+COS_Rate_Base_4CP!H42-'COS_Rate_Base_AS FILED'!H42</f>
        <v>221325.65473628044</v>
      </c>
      <c r="I42" s="123">
        <f>+COS_Rate_Base_4CP!I42-'COS_Rate_Base_AS FILED'!I42</f>
        <v>108759.58257219195</v>
      </c>
      <c r="J42" s="123">
        <f>+COS_Rate_Base_4CP!J42-'COS_Rate_Base_AS FILED'!J42</f>
        <v>27750.056720901281</v>
      </c>
      <c r="K42" s="123">
        <f>+COS_Rate_Base_4CP!K42-'COS_Rate_Base_AS FILED'!K42</f>
        <v>0</v>
      </c>
      <c r="L42" s="123">
        <f>+COS_Rate_Base_4CP!L42-'COS_Rate_Base_AS FILED'!L42</f>
        <v>8165.3601944518741</v>
      </c>
      <c r="M42" s="123">
        <f>+COS_Rate_Base_4CP!M42-'COS_Rate_Base_AS FILED'!M42</f>
        <v>13645.709667217918</v>
      </c>
      <c r="N42" s="123">
        <f>+COS_Rate_Base_4CP!N42-'COS_Rate_Base_AS FILED'!N42</f>
        <v>5964.0071191238239</v>
      </c>
      <c r="O42" s="123">
        <f>+COS_Rate_Base_4CP!O42-'COS_Rate_Base_AS FILED'!O42</f>
        <v>-943154.81162929535</v>
      </c>
      <c r="P42" s="123">
        <f>+COS_Rate_Base_4CP!P42-'COS_Rate_Base_AS FILED'!P42</f>
        <v>68041.689651060849</v>
      </c>
      <c r="Q42" s="123">
        <f>+COS_Rate_Base_4CP!Q42-'COS_Rate_Base_AS FILED'!Q42</f>
        <v>3897.4082113599288</v>
      </c>
      <c r="R42" s="123">
        <f>+COS_Rate_Base_4CP!R42-'COS_Rate_Base_AS FILED'!R42</f>
        <v>3907.1947095873766</v>
      </c>
      <c r="S42" s="123">
        <f>+COS_Rate_Base_4CP!S42-'COS_Rate_Base_AS FILED'!S42</f>
        <v>0</v>
      </c>
    </row>
    <row r="43" spans="1:19" x14ac:dyDescent="0.25">
      <c r="A43" s="112" t="s">
        <v>288</v>
      </c>
      <c r="B43" s="123">
        <f>+COS_Rate_Base_4CP!B43-'COS_Rate_Base_AS FILED'!B43</f>
        <v>0</v>
      </c>
      <c r="C43" s="123">
        <f>+COS_Rate_Base_4CP!C43-'COS_Rate_Base_AS FILED'!C43</f>
        <v>254614.98279711232</v>
      </c>
      <c r="D43" s="123">
        <f>+COS_Rate_Base_4CP!D43-'COS_Rate_Base_AS FILED'!D43</f>
        <v>10742.061875090469</v>
      </c>
      <c r="E43" s="123">
        <f>+COS_Rate_Base_4CP!E43-'COS_Rate_Base_AS FILED'!E43</f>
        <v>0</v>
      </c>
      <c r="F43" s="123">
        <f>+COS_Rate_Base_4CP!F43-'COS_Rate_Base_AS FILED'!F43</f>
        <v>236311.25777114928</v>
      </c>
      <c r="G43" s="123">
        <f>+COS_Rate_Base_4CP!G43-'COS_Rate_Base_AS FILED'!G43</f>
        <v>6210.009710981627</v>
      </c>
      <c r="H43" s="123">
        <f>+COS_Rate_Base_4CP!H43-'COS_Rate_Base_AS FILED'!H43</f>
        <v>247953.23125720024</v>
      </c>
      <c r="I43" s="123">
        <f>+COS_Rate_Base_4CP!I43-'COS_Rate_Base_AS FILED'!I43</f>
        <v>120472.43081867695</v>
      </c>
      <c r="J43" s="123">
        <f>+COS_Rate_Base_4CP!J43-'COS_Rate_Base_AS FILED'!J43</f>
        <v>28770.132936112583</v>
      </c>
      <c r="K43" s="123">
        <f>+COS_Rate_Base_4CP!K43-'COS_Rate_Base_AS FILED'!K43</f>
        <v>0</v>
      </c>
      <c r="L43" s="123">
        <f>+COS_Rate_Base_4CP!L43-'COS_Rate_Base_AS FILED'!L43</f>
        <v>7090.6466623703018</v>
      </c>
      <c r="M43" s="123">
        <f>+COS_Rate_Base_4CP!M43-'COS_Rate_Base_AS FILED'!M43</f>
        <v>14967.346422833391</v>
      </c>
      <c r="N43" s="123">
        <f>+COS_Rate_Base_4CP!N43-'COS_Rate_Base_AS FILED'!N43</f>
        <v>6219.7024087419268</v>
      </c>
      <c r="O43" s="123">
        <f>+COS_Rate_Base_4CP!O43-'COS_Rate_Base_AS FILED'!O43</f>
        <v>-1015675.3471899033</v>
      </c>
      <c r="P43" s="123">
        <f>+COS_Rate_Base_4CP!P43-'COS_Rate_Base_AS FILED'!P43</f>
        <v>74660.05860773474</v>
      </c>
      <c r="Q43" s="123">
        <f>+COS_Rate_Base_4CP!Q43-'COS_Rate_Base_AS FILED'!Q43</f>
        <v>4270.5508319766959</v>
      </c>
      <c r="R43" s="123">
        <f>+COS_Rate_Base_4CP!R43-'COS_Rate_Base_AS FILED'!R43</f>
        <v>3392.9350900638383</v>
      </c>
      <c r="S43" s="123">
        <f>+COS_Rate_Base_4CP!S43-'COS_Rate_Base_AS FILED'!S43</f>
        <v>0</v>
      </c>
    </row>
    <row r="44" spans="1:19" x14ac:dyDescent="0.25">
      <c r="A44" s="112" t="s">
        <v>289</v>
      </c>
      <c r="B44" s="123">
        <f>+COS_Rate_Base_4CP!B44-'COS_Rate_Base_AS FILED'!B44</f>
        <v>0</v>
      </c>
      <c r="C44" s="123">
        <f>+COS_Rate_Base_4CP!C44-'COS_Rate_Base_AS FILED'!C44</f>
        <v>228630.05520505458</v>
      </c>
      <c r="D44" s="123">
        <f>+COS_Rate_Base_4CP!D44-'COS_Rate_Base_AS FILED'!D44</f>
        <v>8990.2482878935989</v>
      </c>
      <c r="E44" s="123">
        <f>+COS_Rate_Base_4CP!E44-'COS_Rate_Base_AS FILED'!E44</f>
        <v>0</v>
      </c>
      <c r="F44" s="123">
        <f>+COS_Rate_Base_4CP!F44-'COS_Rate_Base_AS FILED'!F44</f>
        <v>196358.45085333288</v>
      </c>
      <c r="G44" s="123">
        <f>+COS_Rate_Base_4CP!G44-'COS_Rate_Base_AS FILED'!G44</f>
        <v>5183.9877519457368</v>
      </c>
      <c r="H44" s="123">
        <f>+COS_Rate_Base_4CP!H44-'COS_Rate_Base_AS FILED'!H44</f>
        <v>203014.68950158358</v>
      </c>
      <c r="I44" s="123">
        <f>+COS_Rate_Base_4CP!I44-'COS_Rate_Base_AS FILED'!I44</f>
        <v>99645.707664847374</v>
      </c>
      <c r="J44" s="123">
        <f>+COS_Rate_Base_4CP!J44-'COS_Rate_Base_AS FILED'!J44</f>
        <v>25258.422907438129</v>
      </c>
      <c r="K44" s="123">
        <f>+COS_Rate_Base_4CP!K44-'COS_Rate_Base_AS FILED'!K44</f>
        <v>0</v>
      </c>
      <c r="L44" s="123">
        <f>+COS_Rate_Base_4CP!L44-'COS_Rate_Base_AS FILED'!L44</f>
        <v>7316.1063009579666</v>
      </c>
      <c r="M44" s="123">
        <f>+COS_Rate_Base_4CP!M44-'COS_Rate_Base_AS FILED'!M44</f>
        <v>12489.72925568372</v>
      </c>
      <c r="N44" s="123">
        <f>+COS_Rate_Base_4CP!N44-'COS_Rate_Base_AS FILED'!N44</f>
        <v>5431.5873030168004</v>
      </c>
      <c r="O44" s="123">
        <f>+COS_Rate_Base_4CP!O44-'COS_Rate_Base_AS FILED'!O44</f>
        <v>-861666.68763029575</v>
      </c>
      <c r="P44" s="123">
        <f>+COS_Rate_Base_4CP!P44-'COS_Rate_Base_AS FILED'!P44</f>
        <v>62280.00544482097</v>
      </c>
      <c r="Q44" s="123">
        <f>+COS_Rate_Base_4CP!Q44-'COS_Rate_Base_AS FILED'!Q44</f>
        <v>3566.8776980469702</v>
      </c>
      <c r="R44" s="123">
        <f>+COS_Rate_Base_4CP!R44-'COS_Rate_Base_AS FILED'!R44</f>
        <v>3500.8194559874246</v>
      </c>
      <c r="S44" s="123">
        <f>+COS_Rate_Base_4CP!S44-'COS_Rate_Base_AS FILED'!S44</f>
        <v>0</v>
      </c>
    </row>
    <row r="45" spans="1:19" x14ac:dyDescent="0.25">
      <c r="A45" s="112" t="s">
        <v>290</v>
      </c>
      <c r="B45" s="123">
        <f>+COS_Rate_Base_4CP!B45-'COS_Rate_Base_AS FILED'!B45</f>
        <v>0</v>
      </c>
      <c r="C45" s="123">
        <f>+COS_Rate_Base_4CP!C45-'COS_Rate_Base_AS FILED'!C45</f>
        <v>322422.57192327082</v>
      </c>
      <c r="D45" s="123">
        <f>+COS_Rate_Base_4CP!D45-'COS_Rate_Base_AS FILED'!D45</f>
        <v>13012.140931464965</v>
      </c>
      <c r="E45" s="123">
        <f>+COS_Rate_Base_4CP!E45-'COS_Rate_Base_AS FILED'!E45</f>
        <v>0</v>
      </c>
      <c r="F45" s="123">
        <f>+COS_Rate_Base_4CP!F45-'COS_Rate_Base_AS FILED'!F45</f>
        <v>284974.79026120901</v>
      </c>
      <c r="G45" s="123">
        <f>+COS_Rate_Base_4CP!G45-'COS_Rate_Base_AS FILED'!G45</f>
        <v>7510.3677845095517</v>
      </c>
      <c r="H45" s="123">
        <f>+COS_Rate_Base_4CP!H45-'COS_Rate_Base_AS FILED'!H45</f>
        <v>296295.21278882027</v>
      </c>
      <c r="I45" s="123">
        <f>+COS_Rate_Base_4CP!I45-'COS_Rate_Base_AS FILED'!I45</f>
        <v>144868.03769847751</v>
      </c>
      <c r="J45" s="123">
        <f>+COS_Rate_Base_4CP!J45-'COS_Rate_Base_AS FILED'!J45</f>
        <v>35913.405524492264</v>
      </c>
      <c r="K45" s="123">
        <f>+COS_Rate_Base_4CP!K45-'COS_Rate_Base_AS FILED'!K45</f>
        <v>0</v>
      </c>
      <c r="L45" s="123">
        <f>+COS_Rate_Base_4CP!L45-'COS_Rate_Base_AS FILED'!L45</f>
        <v>9834.2097870353609</v>
      </c>
      <c r="M45" s="123">
        <f>+COS_Rate_Base_4CP!M45-'COS_Rate_Base_AS FILED'!M45</f>
        <v>18097.22840284463</v>
      </c>
      <c r="N45" s="123">
        <f>+COS_Rate_Base_4CP!N45-'COS_Rate_Base_AS FILED'!N45</f>
        <v>7737.9080430639442</v>
      </c>
      <c r="O45" s="123">
        <f>+COS_Rate_Base_4CP!O45-'COS_Rate_Base_AS FILED'!O45</f>
        <v>-1240791.5485613346</v>
      </c>
      <c r="P45" s="123">
        <f>+COS_Rate_Base_4CP!P45-'COS_Rate_Base_AS FILED'!P45</f>
        <v>90253.408878654242</v>
      </c>
      <c r="Q45" s="123">
        <f>+COS_Rate_Base_4CP!Q45-'COS_Rate_Base_AS FILED'!Q45</f>
        <v>5166.5130211563082</v>
      </c>
      <c r="R45" s="123">
        <f>+COS_Rate_Base_4CP!R45-'COS_Rate_Base_AS FILED'!R45</f>
        <v>4705.7535170322517</v>
      </c>
      <c r="S45" s="123">
        <f>+COS_Rate_Base_4CP!S45-'COS_Rate_Base_AS FILED'!S45</f>
        <v>0</v>
      </c>
    </row>
    <row r="46" spans="1:19" x14ac:dyDescent="0.25">
      <c r="A46" s="112" t="s">
        <v>291</v>
      </c>
      <c r="B46" s="123">
        <f>+COS_Rate_Base_4CP!B46-'COS_Rate_Base_AS FILED'!B46</f>
        <v>0</v>
      </c>
      <c r="C46" s="123">
        <f>+COS_Rate_Base_4CP!C46-'COS_Rate_Base_AS FILED'!C46</f>
        <v>2136.7801038175821</v>
      </c>
      <c r="D46" s="123">
        <f>+COS_Rate_Base_4CP!D46-'COS_Rate_Base_AS FILED'!D46</f>
        <v>-822.27060827729292</v>
      </c>
      <c r="E46" s="123">
        <f>+COS_Rate_Base_4CP!E46-'COS_Rate_Base_AS FILED'!E46</f>
        <v>0</v>
      </c>
      <c r="F46" s="123">
        <f>+COS_Rate_Base_4CP!F46-'COS_Rate_Base_AS FILED'!F46</f>
        <v>-337117.04848095775</v>
      </c>
      <c r="G46" s="123">
        <f>+COS_Rate_Base_4CP!G46-'COS_Rate_Base_AS FILED'!G46</f>
        <v>1309.2910290434374</v>
      </c>
      <c r="H46" s="123">
        <f>+COS_Rate_Base_4CP!H46-'COS_Rate_Base_AS FILED'!H46</f>
        <v>-1035857.8897502422</v>
      </c>
      <c r="I46" s="123">
        <f>+COS_Rate_Base_4CP!I46-'COS_Rate_Base_AS FILED'!I46</f>
        <v>-348469.85235515237</v>
      </c>
      <c r="J46" s="123">
        <f>+COS_Rate_Base_4CP!J46-'COS_Rate_Base_AS FILED'!J46</f>
        <v>-44880.695461012423</v>
      </c>
      <c r="K46" s="123">
        <f>+COS_Rate_Base_4CP!K46-'COS_Rate_Base_AS FILED'!K46</f>
        <v>0</v>
      </c>
      <c r="L46" s="123">
        <f>+COS_Rate_Base_4CP!L46-'COS_Rate_Base_AS FILED'!L46</f>
        <v>1060.5084185177693</v>
      </c>
      <c r="M46" s="123">
        <f>+COS_Rate_Base_4CP!M46-'COS_Rate_Base_AS FILED'!M46</f>
        <v>3419.9371470911428</v>
      </c>
      <c r="N46" s="123">
        <f>+COS_Rate_Base_4CP!N46-'COS_Rate_Base_AS FILED'!N46</f>
        <v>1474.8324701231904</v>
      </c>
      <c r="O46" s="123">
        <f>+COS_Rate_Base_4CP!O46-'COS_Rate_Base_AS FILED'!O46</f>
        <v>1742924.2465643883</v>
      </c>
      <c r="P46" s="123">
        <f>+COS_Rate_Base_4CP!P46-'COS_Rate_Base_AS FILED'!P46</f>
        <v>12665.34528500028</v>
      </c>
      <c r="Q46" s="123">
        <f>+COS_Rate_Base_4CP!Q46-'COS_Rate_Base_AS FILED'!Q46</f>
        <v>1649.3532865176094</v>
      </c>
      <c r="R46" s="123">
        <f>+COS_Rate_Base_4CP!R46-'COS_Rate_Base_AS FILED'!R46</f>
        <v>507.46235115519085</v>
      </c>
      <c r="S46" s="123">
        <f>+COS_Rate_Base_4CP!S46-'COS_Rate_Base_AS FILED'!S46</f>
        <v>0</v>
      </c>
    </row>
    <row r="47" spans="1:19" x14ac:dyDescent="0.25">
      <c r="A47" s="112" t="s">
        <v>292</v>
      </c>
      <c r="B47" s="123">
        <f>+COS_Rate_Base_4CP!B47-'COS_Rate_Base_AS FILED'!B47</f>
        <v>0</v>
      </c>
      <c r="C47" s="123">
        <f>+COS_Rate_Base_4CP!C47-'COS_Rate_Base_AS FILED'!C47</f>
        <v>0</v>
      </c>
      <c r="D47" s="123">
        <f>+COS_Rate_Base_4CP!D47-'COS_Rate_Base_AS FILED'!D47</f>
        <v>0</v>
      </c>
      <c r="E47" s="123">
        <f>+COS_Rate_Base_4CP!E47-'COS_Rate_Base_AS FILED'!E47</f>
        <v>0</v>
      </c>
      <c r="F47" s="123">
        <f>+COS_Rate_Base_4CP!F47-'COS_Rate_Base_AS FILED'!F47</f>
        <v>0</v>
      </c>
      <c r="G47" s="123">
        <f>+COS_Rate_Base_4CP!G47-'COS_Rate_Base_AS FILED'!G47</f>
        <v>0</v>
      </c>
      <c r="H47" s="123">
        <f>+COS_Rate_Base_4CP!H47-'COS_Rate_Base_AS FILED'!H47</f>
        <v>0</v>
      </c>
      <c r="I47" s="123">
        <f>+COS_Rate_Base_4CP!I47-'COS_Rate_Base_AS FILED'!I47</f>
        <v>0</v>
      </c>
      <c r="J47" s="123">
        <f>+COS_Rate_Base_4CP!J47-'COS_Rate_Base_AS FILED'!J47</f>
        <v>0</v>
      </c>
      <c r="K47" s="123">
        <f>+COS_Rate_Base_4CP!K47-'COS_Rate_Base_AS FILED'!K47</f>
        <v>0</v>
      </c>
      <c r="L47" s="123">
        <f>+COS_Rate_Base_4CP!L47-'COS_Rate_Base_AS FILED'!L47</f>
        <v>0</v>
      </c>
      <c r="M47" s="123">
        <f>+COS_Rate_Base_4CP!M47-'COS_Rate_Base_AS FILED'!M47</f>
        <v>0</v>
      </c>
      <c r="N47" s="123">
        <f>+COS_Rate_Base_4CP!N47-'COS_Rate_Base_AS FILED'!N47</f>
        <v>0</v>
      </c>
      <c r="O47" s="123">
        <f>+COS_Rate_Base_4CP!O47-'COS_Rate_Base_AS FILED'!O47</f>
        <v>0</v>
      </c>
      <c r="P47" s="123">
        <f>+COS_Rate_Base_4CP!P47-'COS_Rate_Base_AS FILED'!P47</f>
        <v>0</v>
      </c>
      <c r="Q47" s="123">
        <f>+COS_Rate_Base_4CP!Q47-'COS_Rate_Base_AS FILED'!Q47</f>
        <v>0</v>
      </c>
      <c r="R47" s="123">
        <f>+COS_Rate_Base_4CP!R47-'COS_Rate_Base_AS FILED'!R47</f>
        <v>0</v>
      </c>
      <c r="S47" s="123">
        <f>+COS_Rate_Base_4CP!S47-'COS_Rate_Base_AS FILED'!S47</f>
        <v>0</v>
      </c>
    </row>
    <row r="48" spans="1:19" x14ac:dyDescent="0.25">
      <c r="A48" s="112" t="s">
        <v>293</v>
      </c>
      <c r="B48" s="123">
        <f>+COS_Rate_Base_4CP!B48-'COS_Rate_Base_AS FILED'!B48</f>
        <v>0</v>
      </c>
      <c r="C48" s="123">
        <f>+COS_Rate_Base_4CP!C48-'COS_Rate_Base_AS FILED'!C48</f>
        <v>0</v>
      </c>
      <c r="D48" s="123">
        <f>+COS_Rate_Base_4CP!D48-'COS_Rate_Base_AS FILED'!D48</f>
        <v>0</v>
      </c>
      <c r="E48" s="123">
        <f>+COS_Rate_Base_4CP!E48-'COS_Rate_Base_AS FILED'!E48</f>
        <v>0</v>
      </c>
      <c r="F48" s="123">
        <f>+COS_Rate_Base_4CP!F48-'COS_Rate_Base_AS FILED'!F48</f>
        <v>0</v>
      </c>
      <c r="G48" s="123">
        <f>+COS_Rate_Base_4CP!G48-'COS_Rate_Base_AS FILED'!G48</f>
        <v>0</v>
      </c>
      <c r="H48" s="123">
        <f>+COS_Rate_Base_4CP!H48-'COS_Rate_Base_AS FILED'!H48</f>
        <v>0</v>
      </c>
      <c r="I48" s="123">
        <f>+COS_Rate_Base_4CP!I48-'COS_Rate_Base_AS FILED'!I48</f>
        <v>0</v>
      </c>
      <c r="J48" s="123">
        <f>+COS_Rate_Base_4CP!J48-'COS_Rate_Base_AS FILED'!J48</f>
        <v>0</v>
      </c>
      <c r="K48" s="123">
        <f>+COS_Rate_Base_4CP!K48-'COS_Rate_Base_AS FILED'!K48</f>
        <v>0</v>
      </c>
      <c r="L48" s="123">
        <f>+COS_Rate_Base_4CP!L48-'COS_Rate_Base_AS FILED'!L48</f>
        <v>0</v>
      </c>
      <c r="M48" s="123">
        <f>+COS_Rate_Base_4CP!M48-'COS_Rate_Base_AS FILED'!M48</f>
        <v>0</v>
      </c>
      <c r="N48" s="123">
        <f>+COS_Rate_Base_4CP!N48-'COS_Rate_Base_AS FILED'!N48</f>
        <v>0</v>
      </c>
      <c r="O48" s="123">
        <f>+COS_Rate_Base_4CP!O48-'COS_Rate_Base_AS FILED'!O48</f>
        <v>0</v>
      </c>
      <c r="P48" s="123">
        <f>+COS_Rate_Base_4CP!P48-'COS_Rate_Base_AS FILED'!P48</f>
        <v>0</v>
      </c>
      <c r="Q48" s="123">
        <f>+COS_Rate_Base_4CP!Q48-'COS_Rate_Base_AS FILED'!Q48</f>
        <v>0</v>
      </c>
      <c r="R48" s="123">
        <f>+COS_Rate_Base_4CP!R48-'COS_Rate_Base_AS FILED'!R48</f>
        <v>0</v>
      </c>
      <c r="S48" s="123">
        <f>+COS_Rate_Base_4CP!S48-'COS_Rate_Base_AS FILED'!S48</f>
        <v>0</v>
      </c>
    </row>
    <row r="49" spans="1:19" x14ac:dyDescent="0.25">
      <c r="A49" s="112" t="s">
        <v>294</v>
      </c>
      <c r="B49" s="123">
        <f>+COS_Rate_Base_4CP!B49-'COS_Rate_Base_AS FILED'!B49</f>
        <v>0</v>
      </c>
      <c r="C49" s="123">
        <f>+COS_Rate_Base_4CP!C49-'COS_Rate_Base_AS FILED'!C49</f>
        <v>0</v>
      </c>
      <c r="D49" s="123">
        <f>+COS_Rate_Base_4CP!D49-'COS_Rate_Base_AS FILED'!D49</f>
        <v>0</v>
      </c>
      <c r="E49" s="123">
        <f>+COS_Rate_Base_4CP!E49-'COS_Rate_Base_AS FILED'!E49</f>
        <v>0</v>
      </c>
      <c r="F49" s="123">
        <f>+COS_Rate_Base_4CP!F49-'COS_Rate_Base_AS FILED'!F49</f>
        <v>0</v>
      </c>
      <c r="G49" s="123">
        <f>+COS_Rate_Base_4CP!G49-'COS_Rate_Base_AS FILED'!G49</f>
        <v>0</v>
      </c>
      <c r="H49" s="123">
        <f>+COS_Rate_Base_4CP!H49-'COS_Rate_Base_AS FILED'!H49</f>
        <v>0</v>
      </c>
      <c r="I49" s="123">
        <f>+COS_Rate_Base_4CP!I49-'COS_Rate_Base_AS FILED'!I49</f>
        <v>0</v>
      </c>
      <c r="J49" s="123">
        <f>+COS_Rate_Base_4CP!J49-'COS_Rate_Base_AS FILED'!J49</f>
        <v>0</v>
      </c>
      <c r="K49" s="123">
        <f>+COS_Rate_Base_4CP!K49-'COS_Rate_Base_AS FILED'!K49</f>
        <v>0</v>
      </c>
      <c r="L49" s="123">
        <f>+COS_Rate_Base_4CP!L49-'COS_Rate_Base_AS FILED'!L49</f>
        <v>0</v>
      </c>
      <c r="M49" s="123">
        <f>+COS_Rate_Base_4CP!M49-'COS_Rate_Base_AS FILED'!M49</f>
        <v>0</v>
      </c>
      <c r="N49" s="123">
        <f>+COS_Rate_Base_4CP!N49-'COS_Rate_Base_AS FILED'!N49</f>
        <v>0</v>
      </c>
      <c r="O49" s="123">
        <f>+COS_Rate_Base_4CP!O49-'COS_Rate_Base_AS FILED'!O49</f>
        <v>0</v>
      </c>
      <c r="P49" s="123">
        <f>+COS_Rate_Base_4CP!P49-'COS_Rate_Base_AS FILED'!P49</f>
        <v>0</v>
      </c>
      <c r="Q49" s="123">
        <f>+COS_Rate_Base_4CP!Q49-'COS_Rate_Base_AS FILED'!Q49</f>
        <v>0</v>
      </c>
      <c r="R49" s="123">
        <f>+COS_Rate_Base_4CP!R49-'COS_Rate_Base_AS FILED'!R49</f>
        <v>0</v>
      </c>
      <c r="S49" s="123">
        <f>+COS_Rate_Base_4CP!S49-'COS_Rate_Base_AS FILED'!S49</f>
        <v>0</v>
      </c>
    </row>
    <row r="50" spans="1:19" x14ac:dyDescent="0.25">
      <c r="A50" s="112" t="s">
        <v>295</v>
      </c>
      <c r="B50" s="123">
        <f>+COS_Rate_Base_4CP!B50-'COS_Rate_Base_AS FILED'!B50</f>
        <v>0</v>
      </c>
      <c r="C50" s="123">
        <f>+COS_Rate_Base_4CP!C50-'COS_Rate_Base_AS FILED'!C50</f>
        <v>0</v>
      </c>
      <c r="D50" s="123">
        <f>+COS_Rate_Base_4CP!D50-'COS_Rate_Base_AS FILED'!D50</f>
        <v>0</v>
      </c>
      <c r="E50" s="123">
        <f>+COS_Rate_Base_4CP!E50-'COS_Rate_Base_AS FILED'!E50</f>
        <v>0</v>
      </c>
      <c r="F50" s="123">
        <f>+COS_Rate_Base_4CP!F50-'COS_Rate_Base_AS FILED'!F50</f>
        <v>0</v>
      </c>
      <c r="G50" s="123">
        <f>+COS_Rate_Base_4CP!G50-'COS_Rate_Base_AS FILED'!G50</f>
        <v>0</v>
      </c>
      <c r="H50" s="123">
        <f>+COS_Rate_Base_4CP!H50-'COS_Rate_Base_AS FILED'!H50</f>
        <v>0</v>
      </c>
      <c r="I50" s="123">
        <f>+COS_Rate_Base_4CP!I50-'COS_Rate_Base_AS FILED'!I50</f>
        <v>0</v>
      </c>
      <c r="J50" s="123">
        <f>+COS_Rate_Base_4CP!J50-'COS_Rate_Base_AS FILED'!J50</f>
        <v>0</v>
      </c>
      <c r="K50" s="123">
        <f>+COS_Rate_Base_4CP!K50-'COS_Rate_Base_AS FILED'!K50</f>
        <v>0</v>
      </c>
      <c r="L50" s="123">
        <f>+COS_Rate_Base_4CP!L50-'COS_Rate_Base_AS FILED'!L50</f>
        <v>0</v>
      </c>
      <c r="M50" s="123">
        <f>+COS_Rate_Base_4CP!M50-'COS_Rate_Base_AS FILED'!M50</f>
        <v>0</v>
      </c>
      <c r="N50" s="123">
        <f>+COS_Rate_Base_4CP!N50-'COS_Rate_Base_AS FILED'!N50</f>
        <v>0</v>
      </c>
      <c r="O50" s="123">
        <f>+COS_Rate_Base_4CP!O50-'COS_Rate_Base_AS FILED'!O50</f>
        <v>0</v>
      </c>
      <c r="P50" s="123">
        <f>+COS_Rate_Base_4CP!P50-'COS_Rate_Base_AS FILED'!P50</f>
        <v>0</v>
      </c>
      <c r="Q50" s="123">
        <f>+COS_Rate_Base_4CP!Q50-'COS_Rate_Base_AS FILED'!Q50</f>
        <v>0</v>
      </c>
      <c r="R50" s="123">
        <f>+COS_Rate_Base_4CP!R50-'COS_Rate_Base_AS FILED'!R50</f>
        <v>0</v>
      </c>
      <c r="S50" s="123">
        <f>+COS_Rate_Base_4CP!S50-'COS_Rate_Base_AS FILED'!S50</f>
        <v>0</v>
      </c>
    </row>
    <row r="51" spans="1:19" x14ac:dyDescent="0.25">
      <c r="A51" s="111" t="s">
        <v>296</v>
      </c>
      <c r="B51" s="123">
        <f>+COS_Rate_Base_4CP!B51-'COS_Rate_Base_AS FILED'!B51</f>
        <v>0</v>
      </c>
      <c r="C51" s="123">
        <f>+COS_Rate_Base_4CP!C51-'COS_Rate_Base_AS FILED'!C51</f>
        <v>1337679.0869110823</v>
      </c>
      <c r="D51" s="123">
        <f>+COS_Rate_Base_4CP!D51-'COS_Rate_Base_AS FILED'!D51</f>
        <v>52396.500436099246</v>
      </c>
      <c r="E51" s="123">
        <f>+COS_Rate_Base_4CP!E51-'COS_Rate_Base_AS FILED'!E51</f>
        <v>0</v>
      </c>
      <c r="F51" s="123">
        <f>+COS_Rate_Base_4CP!F51-'COS_Rate_Base_AS FILED'!F51</f>
        <v>826875.17271447182</v>
      </c>
      <c r="G51" s="123">
        <f>+COS_Rate_Base_4CP!G51-'COS_Rate_Base_AS FILED'!G51</f>
        <v>32011.761617965996</v>
      </c>
      <c r="H51" s="123">
        <f>+COS_Rate_Base_4CP!H51-'COS_Rate_Base_AS FILED'!H51</f>
        <v>171084.99606657028</v>
      </c>
      <c r="I51" s="123">
        <f>+COS_Rate_Base_4CP!I51-'COS_Rate_Base_AS FILED'!I51</f>
        <v>242750.33954846859</v>
      </c>
      <c r="J51" s="123">
        <f>+COS_Rate_Base_4CP!J51-'COS_Rate_Base_AS FILED'!J51</f>
        <v>103282.93455287814</v>
      </c>
      <c r="K51" s="123">
        <f>+COS_Rate_Base_4CP!K51-'COS_Rate_Base_AS FILED'!K51</f>
        <v>0</v>
      </c>
      <c r="L51" s="123">
        <f>+COS_Rate_Base_4CP!L51-'COS_Rate_Base_AS FILED'!L51</f>
        <v>42780.79685350135</v>
      </c>
      <c r="M51" s="123">
        <f>+COS_Rate_Base_4CP!M51-'COS_Rate_Base_AS FILED'!M51</f>
        <v>77396.507433533669</v>
      </c>
      <c r="N51" s="123">
        <f>+COS_Rate_Base_4CP!N51-'COS_Rate_Base_AS FILED'!N51</f>
        <v>33367.734015354887</v>
      </c>
      <c r="O51" s="123">
        <f>+COS_Rate_Base_4CP!O51-'COS_Rate_Base_AS FILED'!O51</f>
        <v>-3344442.7931785583</v>
      </c>
      <c r="P51" s="123">
        <f>+COS_Rate_Base_4CP!P51-'COS_Rate_Base_AS FILED'!P51</f>
        <v>381573.79181051254</v>
      </c>
      <c r="Q51" s="123">
        <f>+COS_Rate_Base_4CP!Q51-'COS_Rate_Base_AS FILED'!Q51</f>
        <v>22772.193926298991</v>
      </c>
      <c r="R51" s="123">
        <f>+COS_Rate_Base_4CP!R51-'COS_Rate_Base_AS FILED'!R51</f>
        <v>20470.977293998003</v>
      </c>
      <c r="S51" s="123">
        <f>+COS_Rate_Base_4CP!S51-'COS_Rate_Base_AS FILED'!S51</f>
        <v>0</v>
      </c>
    </row>
    <row r="52" spans="1:19" x14ac:dyDescent="0.25">
      <c r="B52" s="124">
        <f>+COS_Rate_Base_4CP!B52-'COS_Rate_Base_AS FILED'!B52</f>
        <v>0</v>
      </c>
      <c r="C52" s="124">
        <f>+COS_Rate_Base_4CP!C52-'COS_Rate_Base_AS FILED'!C52</f>
        <v>0</v>
      </c>
      <c r="D52" s="124">
        <f>+COS_Rate_Base_4CP!D52-'COS_Rate_Base_AS FILED'!D52</f>
        <v>0</v>
      </c>
      <c r="E52" s="124">
        <f>+COS_Rate_Base_4CP!E52-'COS_Rate_Base_AS FILED'!E52</f>
        <v>0</v>
      </c>
      <c r="F52" s="124">
        <f>+COS_Rate_Base_4CP!F52-'COS_Rate_Base_AS FILED'!F52</f>
        <v>0</v>
      </c>
      <c r="G52" s="124">
        <f>+COS_Rate_Base_4CP!G52-'COS_Rate_Base_AS FILED'!G52</f>
        <v>0</v>
      </c>
      <c r="H52" s="124">
        <f>+COS_Rate_Base_4CP!H52-'COS_Rate_Base_AS FILED'!H52</f>
        <v>0</v>
      </c>
      <c r="I52" s="124">
        <f>+COS_Rate_Base_4CP!I52-'COS_Rate_Base_AS FILED'!I52</f>
        <v>0</v>
      </c>
      <c r="J52" s="124">
        <f>+COS_Rate_Base_4CP!J52-'COS_Rate_Base_AS FILED'!J52</f>
        <v>0</v>
      </c>
      <c r="K52" s="124">
        <f>+COS_Rate_Base_4CP!K52-'COS_Rate_Base_AS FILED'!K52</f>
        <v>0</v>
      </c>
      <c r="L52" s="124">
        <f>+COS_Rate_Base_4CP!L52-'COS_Rate_Base_AS FILED'!L52</f>
        <v>0</v>
      </c>
      <c r="M52" s="124">
        <f>+COS_Rate_Base_4CP!M52-'COS_Rate_Base_AS FILED'!M52</f>
        <v>0</v>
      </c>
      <c r="N52" s="124">
        <f>+COS_Rate_Base_4CP!N52-'COS_Rate_Base_AS FILED'!N52</f>
        <v>0</v>
      </c>
      <c r="O52" s="124">
        <f>+COS_Rate_Base_4CP!O52-'COS_Rate_Base_AS FILED'!O52</f>
        <v>0</v>
      </c>
      <c r="P52" s="124">
        <f>+COS_Rate_Base_4CP!P52-'COS_Rate_Base_AS FILED'!P52</f>
        <v>0</v>
      </c>
      <c r="Q52" s="124">
        <f>+COS_Rate_Base_4CP!Q52-'COS_Rate_Base_AS FILED'!Q52</f>
        <v>0</v>
      </c>
      <c r="R52" s="124">
        <f>+COS_Rate_Base_4CP!R52-'COS_Rate_Base_AS FILED'!R52</f>
        <v>0</v>
      </c>
      <c r="S52" s="124">
        <f>+COS_Rate_Base_4CP!S52-'COS_Rate_Base_AS FILED'!S52</f>
        <v>0</v>
      </c>
    </row>
    <row r="53" spans="1:19" x14ac:dyDescent="0.25">
      <c r="A53" s="111" t="s">
        <v>297</v>
      </c>
      <c r="B53" s="123">
        <f>+COS_Rate_Base_4CP!B53-'COS_Rate_Base_AS FILED'!B53</f>
        <v>0</v>
      </c>
      <c r="C53" s="123">
        <f>+COS_Rate_Base_4CP!C53-'COS_Rate_Base_AS FILED'!C53</f>
        <v>0</v>
      </c>
      <c r="D53" s="123">
        <f>+COS_Rate_Base_4CP!D53-'COS_Rate_Base_AS FILED'!D53</f>
        <v>0</v>
      </c>
      <c r="E53" s="123">
        <f>+COS_Rate_Base_4CP!E53-'COS_Rate_Base_AS FILED'!E53</f>
        <v>0</v>
      </c>
      <c r="F53" s="123">
        <f>+COS_Rate_Base_4CP!F53-'COS_Rate_Base_AS FILED'!F53</f>
        <v>0</v>
      </c>
      <c r="G53" s="123">
        <f>+COS_Rate_Base_4CP!G53-'COS_Rate_Base_AS FILED'!G53</f>
        <v>0</v>
      </c>
      <c r="H53" s="123">
        <f>+COS_Rate_Base_4CP!H53-'COS_Rate_Base_AS FILED'!H53</f>
        <v>0</v>
      </c>
      <c r="I53" s="123">
        <f>+COS_Rate_Base_4CP!I53-'COS_Rate_Base_AS FILED'!I53</f>
        <v>0</v>
      </c>
      <c r="J53" s="123">
        <f>+COS_Rate_Base_4CP!J53-'COS_Rate_Base_AS FILED'!J53</f>
        <v>0</v>
      </c>
      <c r="K53" s="123">
        <f>+COS_Rate_Base_4CP!K53-'COS_Rate_Base_AS FILED'!K53</f>
        <v>0</v>
      </c>
      <c r="L53" s="123">
        <f>+COS_Rate_Base_4CP!L53-'COS_Rate_Base_AS FILED'!L53</f>
        <v>0</v>
      </c>
      <c r="M53" s="123">
        <f>+COS_Rate_Base_4CP!M53-'COS_Rate_Base_AS FILED'!M53</f>
        <v>0</v>
      </c>
      <c r="N53" s="123">
        <f>+COS_Rate_Base_4CP!N53-'COS_Rate_Base_AS FILED'!N53</f>
        <v>0</v>
      </c>
      <c r="O53" s="123">
        <f>+COS_Rate_Base_4CP!O53-'COS_Rate_Base_AS FILED'!O53</f>
        <v>0</v>
      </c>
      <c r="P53" s="123">
        <f>+COS_Rate_Base_4CP!P53-'COS_Rate_Base_AS FILED'!P53</f>
        <v>0</v>
      </c>
      <c r="Q53" s="123">
        <f>+COS_Rate_Base_4CP!Q53-'COS_Rate_Base_AS FILED'!Q53</f>
        <v>0</v>
      </c>
      <c r="R53" s="123">
        <f>+COS_Rate_Base_4CP!R53-'COS_Rate_Base_AS FILED'!R53</f>
        <v>0</v>
      </c>
      <c r="S53" s="123">
        <f>+COS_Rate_Base_4CP!S53-'COS_Rate_Base_AS FILED'!S53</f>
        <v>0</v>
      </c>
    </row>
    <row r="54" spans="1:19" x14ac:dyDescent="0.25">
      <c r="A54" s="112" t="s">
        <v>298</v>
      </c>
      <c r="B54" s="123">
        <f>+COS_Rate_Base_4CP!B54-'COS_Rate_Base_AS FILED'!B54</f>
        <v>8.9406967163085938E-7</v>
      </c>
      <c r="C54" s="123">
        <f>+COS_Rate_Base_4CP!C54-'COS_Rate_Base_AS FILED'!C54</f>
        <v>17287.603346441872</v>
      </c>
      <c r="D54" s="123">
        <f>+COS_Rate_Base_4CP!D54-'COS_Rate_Base_AS FILED'!D54</f>
        <v>649.35663021903019</v>
      </c>
      <c r="E54" s="123">
        <f>+COS_Rate_Base_4CP!E54-'COS_Rate_Base_AS FILED'!E54</f>
        <v>11723.42466481356</v>
      </c>
      <c r="F54" s="123">
        <f>+COS_Rate_Base_4CP!F54-'COS_Rate_Base_AS FILED'!F54</f>
        <v>17402.436410300434</v>
      </c>
      <c r="G54" s="123">
        <f>+COS_Rate_Base_4CP!G54-'COS_Rate_Base_AS FILED'!G54</f>
        <v>786.13810575378011</v>
      </c>
      <c r="H54" s="123">
        <f>+COS_Rate_Base_4CP!H54-'COS_Rate_Base_AS FILED'!H54</f>
        <v>49591.795094817877</v>
      </c>
      <c r="I54" s="123">
        <f>+COS_Rate_Base_4CP!I54-'COS_Rate_Base_AS FILED'!I54</f>
        <v>22774.944722343236</v>
      </c>
      <c r="J54" s="123">
        <f>+COS_Rate_Base_4CP!J54-'COS_Rate_Base_AS FILED'!J54</f>
        <v>6092.5920568099245</v>
      </c>
      <c r="K54" s="123">
        <f>+COS_Rate_Base_4CP!K54-'COS_Rate_Base_AS FILED'!K54</f>
        <v>1392.5685139611014</v>
      </c>
      <c r="L54" s="123">
        <f>+COS_Rate_Base_4CP!L54-'COS_Rate_Base_AS FILED'!L54</f>
        <v>1102.7841865633382</v>
      </c>
      <c r="M54" s="123">
        <f>+COS_Rate_Base_4CP!M54-'COS_Rate_Base_AS FILED'!M54</f>
        <v>985.04950750834541</v>
      </c>
      <c r="N54" s="123">
        <f>+COS_Rate_Base_4CP!N54-'COS_Rate_Base_AS FILED'!N54</f>
        <v>282.73882009218505</v>
      </c>
      <c r="O54" s="123">
        <f>+COS_Rate_Base_4CP!O54-'COS_Rate_Base_AS FILED'!O54</f>
        <v>-136462.2293176055</v>
      </c>
      <c r="P54" s="123">
        <f>+COS_Rate_Base_4CP!P54-'COS_Rate_Base_AS FILED'!P54</f>
        <v>5058.6407984886318</v>
      </c>
      <c r="Q54" s="123">
        <f>+COS_Rate_Base_4CP!Q54-'COS_Rate_Base_AS FILED'!Q54</f>
        <v>406.10709354614664</v>
      </c>
      <c r="R54" s="123">
        <f>+COS_Rate_Base_4CP!R54-'COS_Rate_Base_AS FILED'!R54</f>
        <v>226.57455302390736</v>
      </c>
      <c r="S54" s="123">
        <f>+COS_Rate_Base_4CP!S54-'COS_Rate_Base_AS FILED'!S54</f>
        <v>699.47481389992754</v>
      </c>
    </row>
    <row r="55" spans="1:19" x14ac:dyDescent="0.25">
      <c r="A55" s="112" t="s">
        <v>299</v>
      </c>
      <c r="B55" s="123">
        <f>+COS_Rate_Base_4CP!B55-'COS_Rate_Base_AS FILED'!B55</f>
        <v>1.4901161193847656E-6</v>
      </c>
      <c r="C55" s="123">
        <f>+COS_Rate_Base_4CP!C55-'COS_Rate_Base_AS FILED'!C55</f>
        <v>25269.952946105972</v>
      </c>
      <c r="D55" s="123">
        <f>+COS_Rate_Base_4CP!D55-'COS_Rate_Base_AS FILED'!D55</f>
        <v>949.1894950409187</v>
      </c>
      <c r="E55" s="123">
        <f>+COS_Rate_Base_4CP!E55-'COS_Rate_Base_AS FILED'!E55</f>
        <v>17136.579531020019</v>
      </c>
      <c r="F55" s="123">
        <f>+COS_Rate_Base_4CP!F55-'COS_Rate_Base_AS FILED'!F55</f>
        <v>25437.808840416372</v>
      </c>
      <c r="G55" s="123">
        <f>+COS_Rate_Base_4CP!G55-'COS_Rate_Base_AS FILED'!G55</f>
        <v>1149.1282246259507</v>
      </c>
      <c r="H55" s="123">
        <f>+COS_Rate_Base_4CP!H55-'COS_Rate_Base_AS FILED'!H55</f>
        <v>72490.229180157185</v>
      </c>
      <c r="I55" s="123">
        <f>+COS_Rate_Base_4CP!I55-'COS_Rate_Base_AS FILED'!I55</f>
        <v>33291.010324023664</v>
      </c>
      <c r="J55" s="123">
        <f>+COS_Rate_Base_4CP!J55-'COS_Rate_Base_AS FILED'!J55</f>
        <v>8905.7755149723962</v>
      </c>
      <c r="K55" s="123">
        <f>+COS_Rate_Base_4CP!K55-'COS_Rate_Base_AS FILED'!K55</f>
        <v>2035.5708143466036</v>
      </c>
      <c r="L55" s="123">
        <f>+COS_Rate_Base_4CP!L55-'COS_Rate_Base_AS FILED'!L55</f>
        <v>1611.9819471620722</v>
      </c>
      <c r="M55" s="123">
        <f>+COS_Rate_Base_4CP!M55-'COS_Rate_Base_AS FILED'!M55</f>
        <v>1439.8846506067785</v>
      </c>
      <c r="N55" s="123">
        <f>+COS_Rate_Base_4CP!N55-'COS_Rate_Base_AS FILED'!N55</f>
        <v>413.29017889786337</v>
      </c>
      <c r="O55" s="123">
        <f>+COS_Rate_Base_4CP!O55-'COS_Rate_Base_AS FILED'!O55</f>
        <v>-199472.07514369488</v>
      </c>
      <c r="P55" s="123">
        <f>+COS_Rate_Base_4CP!P55-'COS_Rate_Base_AS FILED'!P55</f>
        <v>7394.4092993810773</v>
      </c>
      <c r="Q55" s="123">
        <f>+COS_Rate_Base_4CP!Q55-'COS_Rate_Base_AS FILED'!Q55</f>
        <v>593.62231648499437</v>
      </c>
      <c r="R55" s="123">
        <f>+COS_Rate_Base_4CP!R55-'COS_Rate_Base_AS FILED'!R55</f>
        <v>331.19271532088896</v>
      </c>
      <c r="S55" s="123">
        <f>+COS_Rate_Base_4CP!S55-'COS_Rate_Base_AS FILED'!S55</f>
        <v>1022.4491666088579</v>
      </c>
    </row>
    <row r="56" spans="1:19" x14ac:dyDescent="0.25">
      <c r="A56" s="112" t="s">
        <v>300</v>
      </c>
      <c r="B56" s="123">
        <f>+COS_Rate_Base_4CP!B56-'COS_Rate_Base_AS FILED'!B56</f>
        <v>1.1920928955078125E-6</v>
      </c>
      <c r="C56" s="123">
        <f>+COS_Rate_Base_4CP!C56-'COS_Rate_Base_AS FILED'!C56</f>
        <v>20570.879823149182</v>
      </c>
      <c r="D56" s="123">
        <f>+COS_Rate_Base_4CP!D56-'COS_Rate_Base_AS FILED'!D56</f>
        <v>772.68299919381388</v>
      </c>
      <c r="E56" s="123">
        <f>+COS_Rate_Base_4CP!E56-'COS_Rate_Base_AS FILED'!E56</f>
        <v>13949.94754696684</v>
      </c>
      <c r="F56" s="123">
        <f>+COS_Rate_Base_4CP!F56-'COS_Rate_Base_AS FILED'!F56</f>
        <v>20707.522081129253</v>
      </c>
      <c r="G56" s="123">
        <f>+COS_Rate_Base_4CP!G56-'COS_Rate_Base_AS FILED'!G56</f>
        <v>935.44213005015627</v>
      </c>
      <c r="H56" s="123">
        <f>+COS_Rate_Base_4CP!H56-'COS_Rate_Base_AS FILED'!H56</f>
        <v>59010.311416000128</v>
      </c>
      <c r="I56" s="123">
        <f>+COS_Rate_Base_4CP!I56-'COS_Rate_Base_AS FILED'!I56</f>
        <v>27100.381786514074</v>
      </c>
      <c r="J56" s="123">
        <f>+COS_Rate_Base_4CP!J56-'COS_Rate_Base_AS FILED'!J56</f>
        <v>7249.7023734524846</v>
      </c>
      <c r="K56" s="123">
        <f>+COS_Rate_Base_4CP!K56-'COS_Rate_Base_AS FILED'!K56</f>
        <v>1657.0463222762337</v>
      </c>
      <c r="L56" s="123">
        <f>+COS_Rate_Base_4CP!L56-'COS_Rate_Base_AS FILED'!L56</f>
        <v>1312.2259065096732</v>
      </c>
      <c r="M56" s="123">
        <f>+COS_Rate_Base_4CP!M56-'COS_Rate_Base_AS FILED'!M56</f>
        <v>1172.1309560806258</v>
      </c>
      <c r="N56" s="123">
        <f>+COS_Rate_Base_4CP!N56-'COS_Rate_Base_AS FILED'!N56</f>
        <v>336.43681966201984</v>
      </c>
      <c r="O56" s="123">
        <f>+COS_Rate_Base_4CP!O56-'COS_Rate_Base_AS FILED'!O56</f>
        <v>-162379.2531235218</v>
      </c>
      <c r="P56" s="123">
        <f>+COS_Rate_Base_4CP!P56-'COS_Rate_Base_AS FILED'!P56</f>
        <v>6019.3822040455416</v>
      </c>
      <c r="Q56" s="123">
        <f>+COS_Rate_Base_4CP!Q56-'COS_Rate_Base_AS FILED'!Q56</f>
        <v>483.23530157725327</v>
      </c>
      <c r="R56" s="123">
        <f>+COS_Rate_Base_4CP!R56-'COS_Rate_Base_AS FILED'!R56</f>
        <v>269.60578674996941</v>
      </c>
      <c r="S56" s="123">
        <f>+COS_Rate_Base_4CP!S56-'COS_Rate_Base_AS FILED'!S56</f>
        <v>832.31967136819731</v>
      </c>
    </row>
    <row r="57" spans="1:19" x14ac:dyDescent="0.25">
      <c r="A57" s="111" t="s">
        <v>301</v>
      </c>
      <c r="B57" s="123">
        <f>+COS_Rate_Base_4CP!B57-'COS_Rate_Base_AS FILED'!B57</f>
        <v>3.5762786865234375E-6</v>
      </c>
      <c r="C57" s="123">
        <f>+COS_Rate_Base_4CP!C57-'COS_Rate_Base_AS FILED'!C57</f>
        <v>63128.436115693301</v>
      </c>
      <c r="D57" s="123">
        <f>+COS_Rate_Base_4CP!D57-'COS_Rate_Base_AS FILED'!D57</f>
        <v>2371.2291244537337</v>
      </c>
      <c r="E57" s="123">
        <f>+COS_Rate_Base_4CP!E57-'COS_Rate_Base_AS FILED'!E57</f>
        <v>42809.951742800884</v>
      </c>
      <c r="F57" s="123">
        <f>+COS_Rate_Base_4CP!F57-'COS_Rate_Base_AS FILED'!F57</f>
        <v>63547.767331838608</v>
      </c>
      <c r="G57" s="123">
        <f>+COS_Rate_Base_4CP!G57-'COS_Rate_Base_AS FILED'!G57</f>
        <v>2870.7084604299162</v>
      </c>
      <c r="H57" s="123">
        <f>+COS_Rate_Base_4CP!H57-'COS_Rate_Base_AS FILED'!H57</f>
        <v>181092.33569097519</v>
      </c>
      <c r="I57" s="123">
        <f>+COS_Rate_Base_4CP!I57-'COS_Rate_Base_AS FILED'!I57</f>
        <v>83166.336832866073</v>
      </c>
      <c r="J57" s="123">
        <f>+COS_Rate_Base_4CP!J57-'COS_Rate_Base_AS FILED'!J57</f>
        <v>22248.069945234805</v>
      </c>
      <c r="K57" s="123">
        <f>+COS_Rate_Base_4CP!K57-'COS_Rate_Base_AS FILED'!K57</f>
        <v>5085.1856505838223</v>
      </c>
      <c r="L57" s="123">
        <f>+COS_Rate_Base_4CP!L57-'COS_Rate_Base_AS FILED'!L57</f>
        <v>4026.9920402350836</v>
      </c>
      <c r="M57" s="123">
        <f>+COS_Rate_Base_4CP!M57-'COS_Rate_Base_AS FILED'!M57</f>
        <v>3597.0651141959243</v>
      </c>
      <c r="N57" s="123">
        <f>+COS_Rate_Base_4CP!N57-'COS_Rate_Base_AS FILED'!N57</f>
        <v>1032.4658186520683</v>
      </c>
      <c r="O57" s="123">
        <f>+COS_Rate_Base_4CP!O57-'COS_Rate_Base_AS FILED'!O57</f>
        <v>-498313.55758476257</v>
      </c>
      <c r="P57" s="123">
        <f>+COS_Rate_Base_4CP!P57-'COS_Rate_Base_AS FILED'!P57</f>
        <v>18472.432301916182</v>
      </c>
      <c r="Q57" s="123">
        <f>+COS_Rate_Base_4CP!Q57-'COS_Rate_Base_AS FILED'!Q57</f>
        <v>1482.9647116083652</v>
      </c>
      <c r="R57" s="123">
        <f>+COS_Rate_Base_4CP!R57-'COS_Rate_Base_AS FILED'!R57</f>
        <v>827.37305509476573</v>
      </c>
      <c r="S57" s="123">
        <f>+COS_Rate_Base_4CP!S57-'COS_Rate_Base_AS FILED'!S57</f>
        <v>2554.2436518769828</v>
      </c>
    </row>
    <row r="58" spans="1:19" x14ac:dyDescent="0.25">
      <c r="B58" s="124">
        <f>+COS_Rate_Base_4CP!B58-'COS_Rate_Base_AS FILED'!B58</f>
        <v>0</v>
      </c>
      <c r="C58" s="124">
        <f>+COS_Rate_Base_4CP!C58-'COS_Rate_Base_AS FILED'!C58</f>
        <v>0</v>
      </c>
      <c r="D58" s="124">
        <f>+COS_Rate_Base_4CP!D58-'COS_Rate_Base_AS FILED'!D58</f>
        <v>0</v>
      </c>
      <c r="E58" s="124">
        <f>+COS_Rate_Base_4CP!E58-'COS_Rate_Base_AS FILED'!E58</f>
        <v>0</v>
      </c>
      <c r="F58" s="124">
        <f>+COS_Rate_Base_4CP!F58-'COS_Rate_Base_AS FILED'!F58</f>
        <v>0</v>
      </c>
      <c r="G58" s="124">
        <f>+COS_Rate_Base_4CP!G58-'COS_Rate_Base_AS FILED'!G58</f>
        <v>0</v>
      </c>
      <c r="H58" s="124">
        <f>+COS_Rate_Base_4CP!H58-'COS_Rate_Base_AS FILED'!H58</f>
        <v>0</v>
      </c>
      <c r="I58" s="124">
        <f>+COS_Rate_Base_4CP!I58-'COS_Rate_Base_AS FILED'!I58</f>
        <v>0</v>
      </c>
      <c r="J58" s="124">
        <f>+COS_Rate_Base_4CP!J58-'COS_Rate_Base_AS FILED'!J58</f>
        <v>0</v>
      </c>
      <c r="K58" s="124">
        <f>+COS_Rate_Base_4CP!K58-'COS_Rate_Base_AS FILED'!K58</f>
        <v>0</v>
      </c>
      <c r="L58" s="124">
        <f>+COS_Rate_Base_4CP!L58-'COS_Rate_Base_AS FILED'!L58</f>
        <v>0</v>
      </c>
      <c r="M58" s="124">
        <f>+COS_Rate_Base_4CP!M58-'COS_Rate_Base_AS FILED'!M58</f>
        <v>0</v>
      </c>
      <c r="N58" s="124">
        <f>+COS_Rate_Base_4CP!N58-'COS_Rate_Base_AS FILED'!N58</f>
        <v>0</v>
      </c>
      <c r="O58" s="124">
        <f>+COS_Rate_Base_4CP!O58-'COS_Rate_Base_AS FILED'!O58</f>
        <v>0</v>
      </c>
      <c r="P58" s="124">
        <f>+COS_Rate_Base_4CP!P58-'COS_Rate_Base_AS FILED'!P58</f>
        <v>0</v>
      </c>
      <c r="Q58" s="124">
        <f>+COS_Rate_Base_4CP!Q58-'COS_Rate_Base_AS FILED'!Q58</f>
        <v>0</v>
      </c>
      <c r="R58" s="124">
        <f>+COS_Rate_Base_4CP!R58-'COS_Rate_Base_AS FILED'!R58</f>
        <v>0</v>
      </c>
      <c r="S58" s="124">
        <f>+COS_Rate_Base_4CP!S58-'COS_Rate_Base_AS FILED'!S58</f>
        <v>0</v>
      </c>
    </row>
    <row r="59" spans="1:19" x14ac:dyDescent="0.25">
      <c r="A59" s="110" t="s">
        <v>302</v>
      </c>
      <c r="B59" s="123">
        <f>+COS_Rate_Base_4CP!B59-'COS_Rate_Base_AS FILED'!B59</f>
        <v>0</v>
      </c>
      <c r="C59" s="123">
        <f>+COS_Rate_Base_4CP!C59-'COS_Rate_Base_AS FILED'!C59</f>
        <v>-60074935.609493375</v>
      </c>
      <c r="D59" s="123">
        <f>+COS_Rate_Base_4CP!D59-'COS_Rate_Base_AS FILED'!D59</f>
        <v>-2249865.2545603216</v>
      </c>
      <c r="E59" s="123">
        <f>+COS_Rate_Base_4CP!E59-'COS_Rate_Base_AS FILED'!E59</f>
        <v>-40534277.467842221</v>
      </c>
      <c r="F59" s="123">
        <f>+COS_Rate_Base_4CP!F59-'COS_Rate_Base_AS FILED'!F59</f>
        <v>80803264.166386127</v>
      </c>
      <c r="G59" s="123">
        <f>+COS_Rate_Base_4CP!G59-'COS_Rate_Base_AS FILED'!G59</f>
        <v>-1965848.4944052398</v>
      </c>
      <c r="H59" s="123">
        <f>+COS_Rate_Base_4CP!H59-'COS_Rate_Base_AS FILED'!H59</f>
        <v>-176970054.87284565</v>
      </c>
      <c r="I59" s="123">
        <f>+COS_Rate_Base_4CP!I59-'COS_Rate_Base_AS FILED'!I59</f>
        <v>-148583897.02529383</v>
      </c>
      <c r="J59" s="123">
        <f>+COS_Rate_Base_4CP!J59-'COS_Rate_Base_AS FILED'!J59</f>
        <v>-59920979.38724184</v>
      </c>
      <c r="K59" s="123">
        <f>+COS_Rate_Base_4CP!K59-'COS_Rate_Base_AS FILED'!K59</f>
        <v>-4083893.734599296</v>
      </c>
      <c r="L59" s="123">
        <f>+COS_Rate_Base_4CP!L59-'COS_Rate_Base_AS FILED'!L59</f>
        <v>-1197079.4973647781</v>
      </c>
      <c r="M59" s="123">
        <f>+COS_Rate_Base_4CP!M59-'COS_Rate_Base_AS FILED'!M59</f>
        <v>-6268646.5885342509</v>
      </c>
      <c r="N59" s="123">
        <f>+COS_Rate_Base_4CP!N59-'COS_Rate_Base_AS FILED'!N59</f>
        <v>-684017.89577420428</v>
      </c>
      <c r="O59" s="123">
        <f>+COS_Rate_Base_4CP!O59-'COS_Rate_Base_AS FILED'!O59</f>
        <v>463292294.554245</v>
      </c>
      <c r="P59" s="123">
        <f>+COS_Rate_Base_4CP!P59-'COS_Rate_Base_AS FILED'!P59</f>
        <v>-36245027.20382309</v>
      </c>
      <c r="Q59" s="123">
        <f>+COS_Rate_Base_4CP!Q59-'COS_Rate_Base_AS FILED'!Q59</f>
        <v>-917744.57650002837</v>
      </c>
      <c r="R59" s="123">
        <f>+COS_Rate_Base_4CP!R59-'COS_Rate_Base_AS FILED'!R59</f>
        <v>-180206.35463405866</v>
      </c>
      <c r="S59" s="123">
        <f>+COS_Rate_Base_4CP!S59-'COS_Rate_Base_AS FILED'!S59</f>
        <v>-4219084.7577143628</v>
      </c>
    </row>
    <row r="60" spans="1:19" x14ac:dyDescent="0.25">
      <c r="B60" s="124">
        <f>+COS_Rate_Base_4CP!B60-'COS_Rate_Base_AS FILED'!B60</f>
        <v>0</v>
      </c>
      <c r="C60" s="124">
        <f>+COS_Rate_Base_4CP!C60-'COS_Rate_Base_AS FILED'!C60</f>
        <v>0</v>
      </c>
      <c r="D60" s="124">
        <f>+COS_Rate_Base_4CP!D60-'COS_Rate_Base_AS FILED'!D60</f>
        <v>0</v>
      </c>
      <c r="E60" s="124">
        <f>+COS_Rate_Base_4CP!E60-'COS_Rate_Base_AS FILED'!E60</f>
        <v>0</v>
      </c>
      <c r="F60" s="124">
        <f>+COS_Rate_Base_4CP!F60-'COS_Rate_Base_AS FILED'!F60</f>
        <v>0</v>
      </c>
      <c r="G60" s="124">
        <f>+COS_Rate_Base_4CP!G60-'COS_Rate_Base_AS FILED'!G60</f>
        <v>0</v>
      </c>
      <c r="H60" s="124">
        <f>+COS_Rate_Base_4CP!H60-'COS_Rate_Base_AS FILED'!H60</f>
        <v>0</v>
      </c>
      <c r="I60" s="124">
        <f>+COS_Rate_Base_4CP!I60-'COS_Rate_Base_AS FILED'!I60</f>
        <v>0</v>
      </c>
      <c r="J60" s="124">
        <f>+COS_Rate_Base_4CP!J60-'COS_Rate_Base_AS FILED'!J60</f>
        <v>0</v>
      </c>
      <c r="K60" s="124">
        <f>+COS_Rate_Base_4CP!K60-'COS_Rate_Base_AS FILED'!K60</f>
        <v>0</v>
      </c>
      <c r="L60" s="124">
        <f>+COS_Rate_Base_4CP!L60-'COS_Rate_Base_AS FILED'!L60</f>
        <v>0</v>
      </c>
      <c r="M60" s="124">
        <f>+COS_Rate_Base_4CP!M60-'COS_Rate_Base_AS FILED'!M60</f>
        <v>0</v>
      </c>
      <c r="N60" s="124">
        <f>+COS_Rate_Base_4CP!N60-'COS_Rate_Base_AS FILED'!N60</f>
        <v>0</v>
      </c>
      <c r="O60" s="124">
        <f>+COS_Rate_Base_4CP!O60-'COS_Rate_Base_AS FILED'!O60</f>
        <v>0</v>
      </c>
      <c r="P60" s="124">
        <f>+COS_Rate_Base_4CP!P60-'COS_Rate_Base_AS FILED'!P60</f>
        <v>0</v>
      </c>
      <c r="Q60" s="124">
        <f>+COS_Rate_Base_4CP!Q60-'COS_Rate_Base_AS FILED'!Q60</f>
        <v>0</v>
      </c>
      <c r="R60" s="124">
        <f>+COS_Rate_Base_4CP!R60-'COS_Rate_Base_AS FILED'!R60</f>
        <v>0</v>
      </c>
      <c r="S60" s="124">
        <f>+COS_Rate_Base_4CP!S60-'COS_Rate_Base_AS FILED'!S60</f>
        <v>0</v>
      </c>
    </row>
    <row r="61" spans="1:19" x14ac:dyDescent="0.25">
      <c r="A61" s="109" t="s">
        <v>302</v>
      </c>
      <c r="B61" s="123">
        <f>+COS_Rate_Base_4CP!B61-'COS_Rate_Base_AS FILED'!B61</f>
        <v>0</v>
      </c>
      <c r="C61" s="123">
        <f>+COS_Rate_Base_4CP!C61-'COS_Rate_Base_AS FILED'!C61</f>
        <v>-60074935.609493375</v>
      </c>
      <c r="D61" s="123">
        <f>+COS_Rate_Base_4CP!D61-'COS_Rate_Base_AS FILED'!D61</f>
        <v>-2249865.2545603216</v>
      </c>
      <c r="E61" s="123">
        <f>+COS_Rate_Base_4CP!E61-'COS_Rate_Base_AS FILED'!E61</f>
        <v>-40534277.467842221</v>
      </c>
      <c r="F61" s="123">
        <f>+COS_Rate_Base_4CP!F61-'COS_Rate_Base_AS FILED'!F61</f>
        <v>80803264.166386127</v>
      </c>
      <c r="G61" s="123">
        <f>+COS_Rate_Base_4CP!G61-'COS_Rate_Base_AS FILED'!G61</f>
        <v>-1965848.4944052398</v>
      </c>
      <c r="H61" s="123">
        <f>+COS_Rate_Base_4CP!H61-'COS_Rate_Base_AS FILED'!H61</f>
        <v>-176970054.87284565</v>
      </c>
      <c r="I61" s="123">
        <f>+COS_Rate_Base_4CP!I61-'COS_Rate_Base_AS FILED'!I61</f>
        <v>-148583897.02529383</v>
      </c>
      <c r="J61" s="123">
        <f>+COS_Rate_Base_4CP!J61-'COS_Rate_Base_AS FILED'!J61</f>
        <v>-59920979.38724184</v>
      </c>
      <c r="K61" s="123">
        <f>+COS_Rate_Base_4CP!K61-'COS_Rate_Base_AS FILED'!K61</f>
        <v>-4083893.734599296</v>
      </c>
      <c r="L61" s="123">
        <f>+COS_Rate_Base_4CP!L61-'COS_Rate_Base_AS FILED'!L61</f>
        <v>-1197079.4973647781</v>
      </c>
      <c r="M61" s="123">
        <f>+COS_Rate_Base_4CP!M61-'COS_Rate_Base_AS FILED'!M61</f>
        <v>-6268646.5885342509</v>
      </c>
      <c r="N61" s="123">
        <f>+COS_Rate_Base_4CP!N61-'COS_Rate_Base_AS FILED'!N61</f>
        <v>-684017.89577420428</v>
      </c>
      <c r="O61" s="123">
        <f>+COS_Rate_Base_4CP!O61-'COS_Rate_Base_AS FILED'!O61</f>
        <v>463292294.554245</v>
      </c>
      <c r="P61" s="123">
        <f>+COS_Rate_Base_4CP!P61-'COS_Rate_Base_AS FILED'!P61</f>
        <v>-36245027.20382309</v>
      </c>
      <c r="Q61" s="123">
        <f>+COS_Rate_Base_4CP!Q61-'COS_Rate_Base_AS FILED'!Q61</f>
        <v>-917744.57650002837</v>
      </c>
      <c r="R61" s="123">
        <f>+COS_Rate_Base_4CP!R61-'COS_Rate_Base_AS FILED'!R61</f>
        <v>-180206.35463405866</v>
      </c>
      <c r="S61" s="123">
        <f>+COS_Rate_Base_4CP!S61-'COS_Rate_Base_AS FILED'!S61</f>
        <v>-4219084.7577143628</v>
      </c>
    </row>
    <row r="62" spans="1:19" x14ac:dyDescent="0.25">
      <c r="B62" s="124">
        <f>+COS_Rate_Base_4CP!B62-'COS_Rate_Base_AS FILED'!B62</f>
        <v>0</v>
      </c>
      <c r="C62" s="124">
        <f>+COS_Rate_Base_4CP!C62-'COS_Rate_Base_AS FILED'!C62</f>
        <v>0</v>
      </c>
      <c r="D62" s="124">
        <f>+COS_Rate_Base_4CP!D62-'COS_Rate_Base_AS FILED'!D62</f>
        <v>0</v>
      </c>
      <c r="E62" s="124">
        <f>+COS_Rate_Base_4CP!E62-'COS_Rate_Base_AS FILED'!E62</f>
        <v>0</v>
      </c>
      <c r="F62" s="124">
        <f>+COS_Rate_Base_4CP!F62-'COS_Rate_Base_AS FILED'!F62</f>
        <v>0</v>
      </c>
      <c r="G62" s="124">
        <f>+COS_Rate_Base_4CP!G62-'COS_Rate_Base_AS FILED'!G62</f>
        <v>0</v>
      </c>
      <c r="H62" s="124">
        <f>+COS_Rate_Base_4CP!H62-'COS_Rate_Base_AS FILED'!H62</f>
        <v>0</v>
      </c>
      <c r="I62" s="124">
        <f>+COS_Rate_Base_4CP!I62-'COS_Rate_Base_AS FILED'!I62</f>
        <v>0</v>
      </c>
      <c r="J62" s="124">
        <f>+COS_Rate_Base_4CP!J62-'COS_Rate_Base_AS FILED'!J62</f>
        <v>0</v>
      </c>
      <c r="K62" s="124">
        <f>+COS_Rate_Base_4CP!K62-'COS_Rate_Base_AS FILED'!K62</f>
        <v>0</v>
      </c>
      <c r="L62" s="124">
        <f>+COS_Rate_Base_4CP!L62-'COS_Rate_Base_AS FILED'!L62</f>
        <v>0</v>
      </c>
      <c r="M62" s="124">
        <f>+COS_Rate_Base_4CP!M62-'COS_Rate_Base_AS FILED'!M62</f>
        <v>0</v>
      </c>
      <c r="N62" s="124">
        <f>+COS_Rate_Base_4CP!N62-'COS_Rate_Base_AS FILED'!N62</f>
        <v>0</v>
      </c>
      <c r="O62" s="124">
        <f>+COS_Rate_Base_4CP!O62-'COS_Rate_Base_AS FILED'!O62</f>
        <v>0</v>
      </c>
      <c r="P62" s="124">
        <f>+COS_Rate_Base_4CP!P62-'COS_Rate_Base_AS FILED'!P62</f>
        <v>0</v>
      </c>
      <c r="Q62" s="124">
        <f>+COS_Rate_Base_4CP!Q62-'COS_Rate_Base_AS FILED'!Q62</f>
        <v>0</v>
      </c>
      <c r="R62" s="124">
        <f>+COS_Rate_Base_4CP!R62-'COS_Rate_Base_AS FILED'!R62</f>
        <v>0</v>
      </c>
      <c r="S62" s="124">
        <f>+COS_Rate_Base_4CP!S62-'COS_Rate_Base_AS FILED'!S62</f>
        <v>0</v>
      </c>
    </row>
    <row r="63" spans="1:19" x14ac:dyDescent="0.25">
      <c r="A63" s="109" t="s">
        <v>303</v>
      </c>
      <c r="B63" s="123">
        <f>+COS_Rate_Base_4CP!B63-'COS_Rate_Base_AS FILED'!B63</f>
        <v>0</v>
      </c>
      <c r="C63" s="123">
        <f>+COS_Rate_Base_4CP!C63-'COS_Rate_Base_AS FILED'!C63</f>
        <v>0</v>
      </c>
      <c r="D63" s="123">
        <f>+COS_Rate_Base_4CP!D63-'COS_Rate_Base_AS FILED'!D63</f>
        <v>0</v>
      </c>
      <c r="E63" s="123">
        <f>+COS_Rate_Base_4CP!E63-'COS_Rate_Base_AS FILED'!E63</f>
        <v>0</v>
      </c>
      <c r="F63" s="123">
        <f>+COS_Rate_Base_4CP!F63-'COS_Rate_Base_AS FILED'!F63</f>
        <v>0</v>
      </c>
      <c r="G63" s="123">
        <f>+COS_Rate_Base_4CP!G63-'COS_Rate_Base_AS FILED'!G63</f>
        <v>0</v>
      </c>
      <c r="H63" s="123">
        <f>+COS_Rate_Base_4CP!H63-'COS_Rate_Base_AS FILED'!H63</f>
        <v>0</v>
      </c>
      <c r="I63" s="123">
        <f>+COS_Rate_Base_4CP!I63-'COS_Rate_Base_AS FILED'!I63</f>
        <v>0</v>
      </c>
      <c r="J63" s="123">
        <f>+COS_Rate_Base_4CP!J63-'COS_Rate_Base_AS FILED'!J63</f>
        <v>0</v>
      </c>
      <c r="K63" s="123">
        <f>+COS_Rate_Base_4CP!K63-'COS_Rate_Base_AS FILED'!K63</f>
        <v>0</v>
      </c>
      <c r="L63" s="123">
        <f>+COS_Rate_Base_4CP!L63-'COS_Rate_Base_AS FILED'!L63</f>
        <v>0</v>
      </c>
      <c r="M63" s="123">
        <f>+COS_Rate_Base_4CP!M63-'COS_Rate_Base_AS FILED'!M63</f>
        <v>0</v>
      </c>
      <c r="N63" s="123">
        <f>+COS_Rate_Base_4CP!N63-'COS_Rate_Base_AS FILED'!N63</f>
        <v>0</v>
      </c>
      <c r="O63" s="123">
        <f>+COS_Rate_Base_4CP!O63-'COS_Rate_Base_AS FILED'!O63</f>
        <v>0</v>
      </c>
      <c r="P63" s="123">
        <f>+COS_Rate_Base_4CP!P63-'COS_Rate_Base_AS FILED'!P63</f>
        <v>0</v>
      </c>
      <c r="Q63" s="123">
        <f>+COS_Rate_Base_4CP!Q63-'COS_Rate_Base_AS FILED'!Q63</f>
        <v>0</v>
      </c>
      <c r="R63" s="123">
        <f>+COS_Rate_Base_4CP!R63-'COS_Rate_Base_AS FILED'!R63</f>
        <v>0</v>
      </c>
      <c r="S63" s="123">
        <f>+COS_Rate_Base_4CP!S63-'COS_Rate_Base_AS FILED'!S63</f>
        <v>0</v>
      </c>
    </row>
    <row r="64" spans="1:19" x14ac:dyDescent="0.25">
      <c r="A64" s="110" t="s">
        <v>304</v>
      </c>
      <c r="B64" s="123">
        <f>+COS_Rate_Base_4CP!B64-'COS_Rate_Base_AS FILED'!B64</f>
        <v>0</v>
      </c>
      <c r="C64" s="123">
        <f>+COS_Rate_Base_4CP!C64-'COS_Rate_Base_AS FILED'!C64</f>
        <v>0</v>
      </c>
      <c r="D64" s="123">
        <f>+COS_Rate_Base_4CP!D64-'COS_Rate_Base_AS FILED'!D64</f>
        <v>0</v>
      </c>
      <c r="E64" s="123">
        <f>+COS_Rate_Base_4CP!E64-'COS_Rate_Base_AS FILED'!E64</f>
        <v>0</v>
      </c>
      <c r="F64" s="123">
        <f>+COS_Rate_Base_4CP!F64-'COS_Rate_Base_AS FILED'!F64</f>
        <v>0</v>
      </c>
      <c r="G64" s="123">
        <f>+COS_Rate_Base_4CP!G64-'COS_Rate_Base_AS FILED'!G64</f>
        <v>0</v>
      </c>
      <c r="H64" s="123">
        <f>+COS_Rate_Base_4CP!H64-'COS_Rate_Base_AS FILED'!H64</f>
        <v>0</v>
      </c>
      <c r="I64" s="123">
        <f>+COS_Rate_Base_4CP!I64-'COS_Rate_Base_AS FILED'!I64</f>
        <v>0</v>
      </c>
      <c r="J64" s="123">
        <f>+COS_Rate_Base_4CP!J64-'COS_Rate_Base_AS FILED'!J64</f>
        <v>0</v>
      </c>
      <c r="K64" s="123">
        <f>+COS_Rate_Base_4CP!K64-'COS_Rate_Base_AS FILED'!K64</f>
        <v>0</v>
      </c>
      <c r="L64" s="123">
        <f>+COS_Rate_Base_4CP!L64-'COS_Rate_Base_AS FILED'!L64</f>
        <v>0</v>
      </c>
      <c r="M64" s="123">
        <f>+COS_Rate_Base_4CP!M64-'COS_Rate_Base_AS FILED'!M64</f>
        <v>0</v>
      </c>
      <c r="N64" s="123">
        <f>+COS_Rate_Base_4CP!N64-'COS_Rate_Base_AS FILED'!N64</f>
        <v>0</v>
      </c>
      <c r="O64" s="123">
        <f>+COS_Rate_Base_4CP!O64-'COS_Rate_Base_AS FILED'!O64</f>
        <v>0</v>
      </c>
      <c r="P64" s="123">
        <f>+COS_Rate_Base_4CP!P64-'COS_Rate_Base_AS FILED'!P64</f>
        <v>0</v>
      </c>
      <c r="Q64" s="123">
        <f>+COS_Rate_Base_4CP!Q64-'COS_Rate_Base_AS FILED'!Q64</f>
        <v>0</v>
      </c>
      <c r="R64" s="123">
        <f>+COS_Rate_Base_4CP!R64-'COS_Rate_Base_AS FILED'!R64</f>
        <v>0</v>
      </c>
      <c r="S64" s="123">
        <f>+COS_Rate_Base_4CP!S64-'COS_Rate_Base_AS FILED'!S64</f>
        <v>0</v>
      </c>
    </row>
    <row r="65" spans="1:19" x14ac:dyDescent="0.25">
      <c r="A65" s="111" t="s">
        <v>304</v>
      </c>
      <c r="B65" s="123">
        <f>+COS_Rate_Base_4CP!B65-'COS_Rate_Base_AS FILED'!B65</f>
        <v>0</v>
      </c>
      <c r="C65" s="123">
        <f>+COS_Rate_Base_4CP!C65-'COS_Rate_Base_AS FILED'!C65</f>
        <v>0</v>
      </c>
      <c r="D65" s="123">
        <f>+COS_Rate_Base_4CP!D65-'COS_Rate_Base_AS FILED'!D65</f>
        <v>0</v>
      </c>
      <c r="E65" s="123">
        <f>+COS_Rate_Base_4CP!E65-'COS_Rate_Base_AS FILED'!E65</f>
        <v>0</v>
      </c>
      <c r="F65" s="123">
        <f>+COS_Rate_Base_4CP!F65-'COS_Rate_Base_AS FILED'!F65</f>
        <v>0</v>
      </c>
      <c r="G65" s="123">
        <f>+COS_Rate_Base_4CP!G65-'COS_Rate_Base_AS FILED'!G65</f>
        <v>0</v>
      </c>
      <c r="H65" s="123">
        <f>+COS_Rate_Base_4CP!H65-'COS_Rate_Base_AS FILED'!H65</f>
        <v>0</v>
      </c>
      <c r="I65" s="123">
        <f>+COS_Rate_Base_4CP!I65-'COS_Rate_Base_AS FILED'!I65</f>
        <v>0</v>
      </c>
      <c r="J65" s="123">
        <f>+COS_Rate_Base_4CP!J65-'COS_Rate_Base_AS FILED'!J65</f>
        <v>0</v>
      </c>
      <c r="K65" s="123">
        <f>+COS_Rate_Base_4CP!K65-'COS_Rate_Base_AS FILED'!K65</f>
        <v>0</v>
      </c>
      <c r="L65" s="123">
        <f>+COS_Rate_Base_4CP!L65-'COS_Rate_Base_AS FILED'!L65</f>
        <v>0</v>
      </c>
      <c r="M65" s="123">
        <f>+COS_Rate_Base_4CP!M65-'COS_Rate_Base_AS FILED'!M65</f>
        <v>0</v>
      </c>
      <c r="N65" s="123">
        <f>+COS_Rate_Base_4CP!N65-'COS_Rate_Base_AS FILED'!N65</f>
        <v>0</v>
      </c>
      <c r="O65" s="123">
        <f>+COS_Rate_Base_4CP!O65-'COS_Rate_Base_AS FILED'!O65</f>
        <v>0</v>
      </c>
      <c r="P65" s="123">
        <f>+COS_Rate_Base_4CP!P65-'COS_Rate_Base_AS FILED'!P65</f>
        <v>0</v>
      </c>
      <c r="Q65" s="123">
        <f>+COS_Rate_Base_4CP!Q65-'COS_Rate_Base_AS FILED'!Q65</f>
        <v>0</v>
      </c>
      <c r="R65" s="123">
        <f>+COS_Rate_Base_4CP!R65-'COS_Rate_Base_AS FILED'!R65</f>
        <v>0</v>
      </c>
      <c r="S65" s="123">
        <f>+COS_Rate_Base_4CP!S65-'COS_Rate_Base_AS FILED'!S65</f>
        <v>0</v>
      </c>
    </row>
    <row r="66" spans="1:19" x14ac:dyDescent="0.25">
      <c r="A66" s="112" t="s">
        <v>305</v>
      </c>
      <c r="B66" s="123">
        <f>+COS_Rate_Base_4CP!B66-'COS_Rate_Base_AS FILED'!B66</f>
        <v>0</v>
      </c>
      <c r="C66" s="123">
        <f>+COS_Rate_Base_4CP!C66-'COS_Rate_Base_AS FILED'!C66</f>
        <v>-264788.27152489149</v>
      </c>
      <c r="D66" s="123">
        <f>+COS_Rate_Base_4CP!D66-'COS_Rate_Base_AS FILED'!D66</f>
        <v>-9925.5663318871739</v>
      </c>
      <c r="E66" s="123">
        <f>+COS_Rate_Base_4CP!E66-'COS_Rate_Base_AS FILED'!E66</f>
        <v>-175207.23862894485</v>
      </c>
      <c r="F66" s="123">
        <f>+COS_Rate_Base_4CP!F66-'COS_Rate_Base_AS FILED'!F66</f>
        <v>341381.22793854401</v>
      </c>
      <c r="G66" s="123">
        <f>+COS_Rate_Base_4CP!G66-'COS_Rate_Base_AS FILED'!G66</f>
        <v>-8641.7243553911248</v>
      </c>
      <c r="H66" s="123">
        <f>+COS_Rate_Base_4CP!H66-'COS_Rate_Base_AS FILED'!H66</f>
        <v>-766039.12238146365</v>
      </c>
      <c r="I66" s="123">
        <f>+COS_Rate_Base_4CP!I66-'COS_Rate_Base_AS FILED'!I66</f>
        <v>-641184.02912508789</v>
      </c>
      <c r="J66" s="123">
        <f>+COS_Rate_Base_4CP!J66-'COS_Rate_Base_AS FILED'!J66</f>
        <v>-258167.72702317638</v>
      </c>
      <c r="K66" s="123">
        <f>+COS_Rate_Base_4CP!K66-'COS_Rate_Base_AS FILED'!K66</f>
        <v>-17678.376708637195</v>
      </c>
      <c r="L66" s="123">
        <f>+COS_Rate_Base_4CP!L66-'COS_Rate_Base_AS FILED'!L66</f>
        <v>-5431.68665326068</v>
      </c>
      <c r="M66" s="123">
        <f>+COS_Rate_Base_4CP!M66-'COS_Rate_Base_AS FILED'!M66</f>
        <v>-27260.701265620246</v>
      </c>
      <c r="N66" s="123">
        <f>+COS_Rate_Base_4CP!N66-'COS_Rate_Base_AS FILED'!N66</f>
        <v>-3093.1002579863321</v>
      </c>
      <c r="O66" s="123">
        <f>+COS_Rate_Base_4CP!O66-'COS_Rate_Base_AS FILED'!O66</f>
        <v>2016467.0727553442</v>
      </c>
      <c r="P66" s="123">
        <f>+COS_Rate_Base_4CP!P66-'COS_Rate_Base_AS FILED'!P66</f>
        <v>-157311.75376223851</v>
      </c>
      <c r="Q66" s="123">
        <f>+COS_Rate_Base_4CP!Q66-'COS_Rate_Base_AS FILED'!Q66</f>
        <v>-4068.9723522312524</v>
      </c>
      <c r="R66" s="123">
        <f>+COS_Rate_Base_4CP!R66-'COS_Rate_Base_AS FILED'!R66</f>
        <v>-877.48781107473951</v>
      </c>
      <c r="S66" s="123">
        <f>+COS_Rate_Base_4CP!S66-'COS_Rate_Base_AS FILED'!S66</f>
        <v>-18172.542512016167</v>
      </c>
    </row>
    <row r="67" spans="1:19" x14ac:dyDescent="0.25">
      <c r="A67" s="112" t="s">
        <v>306</v>
      </c>
      <c r="B67" s="123">
        <f>+COS_Rate_Base_4CP!B67-'COS_Rate_Base_AS FILED'!B67</f>
        <v>0</v>
      </c>
      <c r="C67" s="123">
        <f>+COS_Rate_Base_4CP!C67-'COS_Rate_Base_AS FILED'!C67</f>
        <v>2882.8799816509709</v>
      </c>
      <c r="D67" s="123">
        <f>+COS_Rate_Base_4CP!D67-'COS_Rate_Base_AS FILED'!D67</f>
        <v>104.79502741892065</v>
      </c>
      <c r="E67" s="123">
        <f>+COS_Rate_Base_4CP!E67-'COS_Rate_Base_AS FILED'!E67</f>
        <v>3366.8674808961805</v>
      </c>
      <c r="F67" s="123">
        <f>+COS_Rate_Base_4CP!F67-'COS_Rate_Base_AS FILED'!F67</f>
        <v>4171.0101609388366</v>
      </c>
      <c r="G67" s="123">
        <f>+COS_Rate_Base_4CP!G67-'COS_Rate_Base_AS FILED'!G67</f>
        <v>166.73766335217442</v>
      </c>
      <c r="H67" s="123">
        <f>+COS_Rate_Base_4CP!H67-'COS_Rate_Base_AS FILED'!H67</f>
        <v>16083.661123495549</v>
      </c>
      <c r="I67" s="123">
        <f>+COS_Rate_Base_4CP!I67-'COS_Rate_Base_AS FILED'!I67</f>
        <v>7108.5353422416374</v>
      </c>
      <c r="J67" s="123">
        <f>+COS_Rate_Base_4CP!J67-'COS_Rate_Base_AS FILED'!J67</f>
        <v>1689.5932520285714</v>
      </c>
      <c r="K67" s="123">
        <f>+COS_Rate_Base_4CP!K67-'COS_Rate_Base_AS FILED'!K67</f>
        <v>407.45061676038313</v>
      </c>
      <c r="L67" s="123">
        <f>+COS_Rate_Base_4CP!L67-'COS_Rate_Base_AS FILED'!L67</f>
        <v>278.64267508645571</v>
      </c>
      <c r="M67" s="123">
        <f>+COS_Rate_Base_4CP!M67-'COS_Rate_Base_AS FILED'!M67</f>
        <v>30.245973136553403</v>
      </c>
      <c r="N67" s="123">
        <f>+COS_Rate_Base_4CP!N67-'COS_Rate_Base_AS FILED'!N67</f>
        <v>25.952720316333398</v>
      </c>
      <c r="O67" s="123">
        <f>+COS_Rate_Base_4CP!O67-'COS_Rate_Base_AS FILED'!O67</f>
        <v>-36759.182024814188</v>
      </c>
      <c r="P67" s="123">
        <f>+COS_Rate_Base_4CP!P67-'COS_Rate_Base_AS FILED'!P67</f>
        <v>148.79308460684842</v>
      </c>
      <c r="Q67" s="123">
        <f>+COS_Rate_Base_4CP!Q67-'COS_Rate_Base_AS FILED'!Q67</f>
        <v>77.693878351574313</v>
      </c>
      <c r="R67" s="123">
        <f>+COS_Rate_Base_4CP!R67-'COS_Rate_Base_AS FILED'!R67</f>
        <v>34.857061461013473</v>
      </c>
      <c r="S67" s="123">
        <f>+COS_Rate_Base_4CP!S67-'COS_Rate_Base_AS FILED'!S67</f>
        <v>181.4659830476885</v>
      </c>
    </row>
    <row r="68" spans="1:19" x14ac:dyDescent="0.25">
      <c r="A68" s="112" t="s">
        <v>307</v>
      </c>
      <c r="B68" s="123">
        <f>+COS_Rate_Base_4CP!B68-'COS_Rate_Base_AS FILED'!B68</f>
        <v>0</v>
      </c>
      <c r="C68" s="123">
        <f>+COS_Rate_Base_4CP!C68-'COS_Rate_Base_AS FILED'!C68</f>
        <v>5893.6156766357599</v>
      </c>
      <c r="D68" s="123">
        <f>+COS_Rate_Base_4CP!D68-'COS_Rate_Base_AS FILED'!D68</f>
        <v>225.67616416203964</v>
      </c>
      <c r="E68" s="123">
        <f>+COS_Rate_Base_4CP!E68-'COS_Rate_Base_AS FILED'!E68</f>
        <v>0</v>
      </c>
      <c r="F68" s="123">
        <f>+COS_Rate_Base_4CP!F68-'COS_Rate_Base_AS FILED'!F68</f>
        <v>4914.9848718410358</v>
      </c>
      <c r="G68" s="123">
        <f>+COS_Rate_Base_4CP!G68-'COS_Rate_Base_AS FILED'!G68</f>
        <v>129.99799244122551</v>
      </c>
      <c r="H68" s="123">
        <f>+COS_Rate_Base_4CP!H68-'COS_Rate_Base_AS FILED'!H68</f>
        <v>5051.380617884919</v>
      </c>
      <c r="I68" s="123">
        <f>+COS_Rate_Base_4CP!I68-'COS_Rate_Base_AS FILED'!I68</f>
        <v>2489.607188841328</v>
      </c>
      <c r="J68" s="123">
        <f>+COS_Rate_Base_4CP!J68-'COS_Rate_Base_AS FILED'!J68</f>
        <v>645.7774859610945</v>
      </c>
      <c r="K68" s="123">
        <f>+COS_Rate_Base_4CP!K68-'COS_Rate_Base_AS FILED'!K68</f>
        <v>0</v>
      </c>
      <c r="L68" s="123">
        <f>+COS_Rate_Base_4CP!L68-'COS_Rate_Base_AS FILED'!L68</f>
        <v>197.38861315852409</v>
      </c>
      <c r="M68" s="123">
        <f>+COS_Rate_Base_4CP!M68-'COS_Rate_Base_AS FILED'!M68</f>
        <v>313.1559812353953</v>
      </c>
      <c r="N68" s="123">
        <f>+COS_Rate_Base_4CP!N68-'COS_Rate_Base_AS FILED'!N68</f>
        <v>138.59420649400272</v>
      </c>
      <c r="O68" s="123">
        <f>+COS_Rate_Base_4CP!O68-'COS_Rate_Base_AS FILED'!O68</f>
        <v>-21745.436021752656</v>
      </c>
      <c r="P68" s="123">
        <f>+COS_Rate_Base_4CP!P68-'COS_Rate_Base_AS FILED'!P68</f>
        <v>1561.3400500311982</v>
      </c>
      <c r="Q68" s="123">
        <f>+COS_Rate_Base_4CP!Q68-'COS_Rate_Base_AS FILED'!Q68</f>
        <v>89.465032976515431</v>
      </c>
      <c r="R68" s="123">
        <f>+COS_Rate_Base_4CP!R68-'COS_Rate_Base_AS FILED'!R68</f>
        <v>94.452140101524492</v>
      </c>
      <c r="S68" s="123">
        <f>+COS_Rate_Base_4CP!S68-'COS_Rate_Base_AS FILED'!S68</f>
        <v>0</v>
      </c>
    </row>
    <row r="69" spans="1:19" x14ac:dyDescent="0.25">
      <c r="A69" s="112" t="s">
        <v>308</v>
      </c>
      <c r="B69" s="123">
        <f>+COS_Rate_Base_4CP!B69-'COS_Rate_Base_AS FILED'!B69</f>
        <v>8.5681676864624023E-8</v>
      </c>
      <c r="C69" s="123">
        <f>+COS_Rate_Base_4CP!C69-'COS_Rate_Base_AS FILED'!C69</f>
        <v>1738.837963567581</v>
      </c>
      <c r="D69" s="123">
        <f>+COS_Rate_Base_4CP!D69-'COS_Rate_Base_AS FILED'!D69</f>
        <v>65.314198729072814</v>
      </c>
      <c r="E69" s="123">
        <f>+COS_Rate_Base_4CP!E69-'COS_Rate_Base_AS FILED'!E69</f>
        <v>1179.1765151988366</v>
      </c>
      <c r="F69" s="123">
        <f>+COS_Rate_Base_4CP!F69-'COS_Rate_Base_AS FILED'!F69</f>
        <v>1750.3882106959354</v>
      </c>
      <c r="G69" s="123">
        <f>+COS_Rate_Base_4CP!G69-'COS_Rate_Base_AS FILED'!G69</f>
        <v>79.072081623882696</v>
      </c>
      <c r="H69" s="123">
        <f>+COS_Rate_Base_4CP!H69-'COS_Rate_Base_AS FILED'!H69</f>
        <v>4988.0885316645727</v>
      </c>
      <c r="I69" s="123">
        <f>+COS_Rate_Base_4CP!I69-'COS_Rate_Base_AS FILED'!I69</f>
        <v>2290.7708898540586</v>
      </c>
      <c r="J69" s="123">
        <f>+COS_Rate_Base_4CP!J69-'COS_Rate_Base_AS FILED'!J69</f>
        <v>612.81081897846889</v>
      </c>
      <c r="K69" s="123">
        <f>+COS_Rate_Base_4CP!K69-'COS_Rate_Base_AS FILED'!K69</f>
        <v>140.06863475623686</v>
      </c>
      <c r="L69" s="123">
        <f>+COS_Rate_Base_4CP!L69-'COS_Rate_Base_AS FILED'!L69</f>
        <v>110.92127525083561</v>
      </c>
      <c r="M69" s="123">
        <f>+COS_Rate_Base_4CP!M69-'COS_Rate_Base_AS FILED'!M69</f>
        <v>99.079175136277627</v>
      </c>
      <c r="N69" s="123">
        <f>+COS_Rate_Base_4CP!N69-'COS_Rate_Base_AS FILED'!N69</f>
        <v>28.438701669518196</v>
      </c>
      <c r="O69" s="123">
        <f>+COS_Rate_Base_4CP!O69-'COS_Rate_Base_AS FILED'!O69</f>
        <v>-13725.772171854973</v>
      </c>
      <c r="P69" s="123">
        <f>+COS_Rate_Base_4CP!P69-'COS_Rate_Base_AS FILED'!P69</f>
        <v>508.81296199280769</v>
      </c>
      <c r="Q69" s="123">
        <f>+COS_Rate_Base_4CP!Q69-'COS_Rate_Base_AS FILED'!Q69</f>
        <v>40.847445269339005</v>
      </c>
      <c r="R69" s="123">
        <f>+COS_Rate_Base_4CP!R69-'COS_Rate_Base_AS FILED'!R69</f>
        <v>22.789534586199807</v>
      </c>
      <c r="S69" s="123">
        <f>+COS_Rate_Base_4CP!S69-'COS_Rate_Base_AS FILED'!S69</f>
        <v>70.35523297209329</v>
      </c>
    </row>
    <row r="70" spans="1:19" x14ac:dyDescent="0.25">
      <c r="A70" s="111" t="s">
        <v>309</v>
      </c>
      <c r="B70" s="123">
        <f>+COS_Rate_Base_4CP!B70-'COS_Rate_Base_AS FILED'!B70</f>
        <v>0</v>
      </c>
      <c r="C70" s="123">
        <f>+COS_Rate_Base_4CP!C70-'COS_Rate_Base_AS FILED'!C70</f>
        <v>-254272.93790303729</v>
      </c>
      <c r="D70" s="123">
        <f>+COS_Rate_Base_4CP!D70-'COS_Rate_Base_AS FILED'!D70</f>
        <v>-9529.7809415771335</v>
      </c>
      <c r="E70" s="123">
        <f>+COS_Rate_Base_4CP!E70-'COS_Rate_Base_AS FILED'!E70</f>
        <v>-170661.19463284966</v>
      </c>
      <c r="F70" s="123">
        <f>+COS_Rate_Base_4CP!F70-'COS_Rate_Base_AS FILED'!F70</f>
        <v>352217.61118201911</v>
      </c>
      <c r="G70" s="123">
        <f>+COS_Rate_Base_4CP!G70-'COS_Rate_Base_AS FILED'!G70</f>
        <v>-8265.9166179738531</v>
      </c>
      <c r="H70" s="123">
        <f>+COS_Rate_Base_4CP!H70-'COS_Rate_Base_AS FILED'!H70</f>
        <v>-739915.99210841954</v>
      </c>
      <c r="I70" s="123">
        <f>+COS_Rate_Base_4CP!I70-'COS_Rate_Base_AS FILED'!I70</f>
        <v>-629295.11570415273</v>
      </c>
      <c r="J70" s="123">
        <f>+COS_Rate_Base_4CP!J70-'COS_Rate_Base_AS FILED'!J70</f>
        <v>-255219.5454662079</v>
      </c>
      <c r="K70" s="123">
        <f>+COS_Rate_Base_4CP!K70-'COS_Rate_Base_AS FILED'!K70</f>
        <v>-17130.857457120554</v>
      </c>
      <c r="L70" s="123">
        <f>+COS_Rate_Base_4CP!L70-'COS_Rate_Base_AS FILED'!L70</f>
        <v>-4844.7340897648828</v>
      </c>
      <c r="M70" s="123">
        <f>+COS_Rate_Base_4CP!M70-'COS_Rate_Base_AS FILED'!M70</f>
        <v>-26818.22013611201</v>
      </c>
      <c r="N70" s="123">
        <f>+COS_Rate_Base_4CP!N70-'COS_Rate_Base_AS FILED'!N70</f>
        <v>-2900.1146295064755</v>
      </c>
      <c r="O70" s="123">
        <f>+COS_Rate_Base_4CP!O70-'COS_Rate_Base_AS FILED'!O70</f>
        <v>1944236.6825369298</v>
      </c>
      <c r="P70" s="123">
        <f>+COS_Rate_Base_4CP!P70-'COS_Rate_Base_AS FILED'!P70</f>
        <v>-155092.80766560766</v>
      </c>
      <c r="Q70" s="123">
        <f>+COS_Rate_Base_4CP!Q70-'COS_Rate_Base_AS FILED'!Q70</f>
        <v>-3860.9659956338146</v>
      </c>
      <c r="R70" s="123">
        <f>+COS_Rate_Base_4CP!R70-'COS_Rate_Base_AS FILED'!R70</f>
        <v>-725.38907492600265</v>
      </c>
      <c r="S70" s="123">
        <f>+COS_Rate_Base_4CP!S70-'COS_Rate_Base_AS FILED'!S70</f>
        <v>-17920.721295996394</v>
      </c>
    </row>
    <row r="71" spans="1:19" x14ac:dyDescent="0.25">
      <c r="B71" s="124">
        <f>+COS_Rate_Base_4CP!B71-'COS_Rate_Base_AS FILED'!B71</f>
        <v>0</v>
      </c>
      <c r="C71" s="124">
        <f>+COS_Rate_Base_4CP!C71-'COS_Rate_Base_AS FILED'!C71</f>
        <v>0</v>
      </c>
      <c r="D71" s="124">
        <f>+COS_Rate_Base_4CP!D71-'COS_Rate_Base_AS FILED'!D71</f>
        <v>0</v>
      </c>
      <c r="E71" s="124">
        <f>+COS_Rate_Base_4CP!E71-'COS_Rate_Base_AS FILED'!E71</f>
        <v>0</v>
      </c>
      <c r="F71" s="124">
        <f>+COS_Rate_Base_4CP!F71-'COS_Rate_Base_AS FILED'!F71</f>
        <v>0</v>
      </c>
      <c r="G71" s="124">
        <f>+COS_Rate_Base_4CP!G71-'COS_Rate_Base_AS FILED'!G71</f>
        <v>0</v>
      </c>
      <c r="H71" s="124">
        <f>+COS_Rate_Base_4CP!H71-'COS_Rate_Base_AS FILED'!H71</f>
        <v>0</v>
      </c>
      <c r="I71" s="124">
        <f>+COS_Rate_Base_4CP!I71-'COS_Rate_Base_AS FILED'!I71</f>
        <v>0</v>
      </c>
      <c r="J71" s="124">
        <f>+COS_Rate_Base_4CP!J71-'COS_Rate_Base_AS FILED'!J71</f>
        <v>0</v>
      </c>
      <c r="K71" s="124">
        <f>+COS_Rate_Base_4CP!K71-'COS_Rate_Base_AS FILED'!K71</f>
        <v>0</v>
      </c>
      <c r="L71" s="124">
        <f>+COS_Rate_Base_4CP!L71-'COS_Rate_Base_AS FILED'!L71</f>
        <v>0</v>
      </c>
      <c r="M71" s="124">
        <f>+COS_Rate_Base_4CP!M71-'COS_Rate_Base_AS FILED'!M71</f>
        <v>0</v>
      </c>
      <c r="N71" s="124">
        <f>+COS_Rate_Base_4CP!N71-'COS_Rate_Base_AS FILED'!N71</f>
        <v>0</v>
      </c>
      <c r="O71" s="124">
        <f>+COS_Rate_Base_4CP!O71-'COS_Rate_Base_AS FILED'!O71</f>
        <v>0</v>
      </c>
      <c r="P71" s="124">
        <f>+COS_Rate_Base_4CP!P71-'COS_Rate_Base_AS FILED'!P71</f>
        <v>0</v>
      </c>
      <c r="Q71" s="124">
        <f>+COS_Rate_Base_4CP!Q71-'COS_Rate_Base_AS FILED'!Q71</f>
        <v>0</v>
      </c>
      <c r="R71" s="124">
        <f>+COS_Rate_Base_4CP!R71-'COS_Rate_Base_AS FILED'!R71</f>
        <v>0</v>
      </c>
      <c r="S71" s="124">
        <f>+COS_Rate_Base_4CP!S71-'COS_Rate_Base_AS FILED'!S71</f>
        <v>0</v>
      </c>
    </row>
    <row r="72" spans="1:19" x14ac:dyDescent="0.25">
      <c r="A72" s="110" t="s">
        <v>309</v>
      </c>
      <c r="B72" s="123">
        <f>+COS_Rate_Base_4CP!B72-'COS_Rate_Base_AS FILED'!B72</f>
        <v>0</v>
      </c>
      <c r="C72" s="123">
        <f>+COS_Rate_Base_4CP!C72-'COS_Rate_Base_AS FILED'!C72</f>
        <v>-254272.93790303729</v>
      </c>
      <c r="D72" s="123">
        <f>+COS_Rate_Base_4CP!D72-'COS_Rate_Base_AS FILED'!D72</f>
        <v>-9529.7809415771335</v>
      </c>
      <c r="E72" s="123">
        <f>+COS_Rate_Base_4CP!E72-'COS_Rate_Base_AS FILED'!E72</f>
        <v>-170661.19463284966</v>
      </c>
      <c r="F72" s="123">
        <f>+COS_Rate_Base_4CP!F72-'COS_Rate_Base_AS FILED'!F72</f>
        <v>352217.61118201911</v>
      </c>
      <c r="G72" s="123">
        <f>+COS_Rate_Base_4CP!G72-'COS_Rate_Base_AS FILED'!G72</f>
        <v>-8265.9166179738531</v>
      </c>
      <c r="H72" s="123">
        <f>+COS_Rate_Base_4CP!H72-'COS_Rate_Base_AS FILED'!H72</f>
        <v>-739915.99210841954</v>
      </c>
      <c r="I72" s="123">
        <f>+COS_Rate_Base_4CP!I72-'COS_Rate_Base_AS FILED'!I72</f>
        <v>-629295.11570415273</v>
      </c>
      <c r="J72" s="123">
        <f>+COS_Rate_Base_4CP!J72-'COS_Rate_Base_AS FILED'!J72</f>
        <v>-255219.5454662079</v>
      </c>
      <c r="K72" s="123">
        <f>+COS_Rate_Base_4CP!K72-'COS_Rate_Base_AS FILED'!K72</f>
        <v>-17130.857457120554</v>
      </c>
      <c r="L72" s="123">
        <f>+COS_Rate_Base_4CP!L72-'COS_Rate_Base_AS FILED'!L72</f>
        <v>-4844.7340897648828</v>
      </c>
      <c r="M72" s="123">
        <f>+COS_Rate_Base_4CP!M72-'COS_Rate_Base_AS FILED'!M72</f>
        <v>-26818.22013611201</v>
      </c>
      <c r="N72" s="123">
        <f>+COS_Rate_Base_4CP!N72-'COS_Rate_Base_AS FILED'!N72</f>
        <v>-2900.1146295064755</v>
      </c>
      <c r="O72" s="123">
        <f>+COS_Rate_Base_4CP!O72-'COS_Rate_Base_AS FILED'!O72</f>
        <v>1944236.6825369298</v>
      </c>
      <c r="P72" s="123">
        <f>+COS_Rate_Base_4CP!P72-'COS_Rate_Base_AS FILED'!P72</f>
        <v>-155092.80766560766</v>
      </c>
      <c r="Q72" s="123">
        <f>+COS_Rate_Base_4CP!Q72-'COS_Rate_Base_AS FILED'!Q72</f>
        <v>-3860.9659956338146</v>
      </c>
      <c r="R72" s="123">
        <f>+COS_Rate_Base_4CP!R72-'COS_Rate_Base_AS FILED'!R72</f>
        <v>-725.38907492600265</v>
      </c>
      <c r="S72" s="123">
        <f>+COS_Rate_Base_4CP!S72-'COS_Rate_Base_AS FILED'!S72</f>
        <v>-17920.721295996394</v>
      </c>
    </row>
    <row r="73" spans="1:19" x14ac:dyDescent="0.25">
      <c r="B73" s="124">
        <f>+COS_Rate_Base_4CP!B73-'COS_Rate_Base_AS FILED'!B73</f>
        <v>0</v>
      </c>
      <c r="C73" s="124">
        <f>+COS_Rate_Base_4CP!C73-'COS_Rate_Base_AS FILED'!C73</f>
        <v>0</v>
      </c>
      <c r="D73" s="124">
        <f>+COS_Rate_Base_4CP!D73-'COS_Rate_Base_AS FILED'!D73</f>
        <v>0</v>
      </c>
      <c r="E73" s="124">
        <f>+COS_Rate_Base_4CP!E73-'COS_Rate_Base_AS FILED'!E73</f>
        <v>0</v>
      </c>
      <c r="F73" s="124">
        <f>+COS_Rate_Base_4CP!F73-'COS_Rate_Base_AS FILED'!F73</f>
        <v>0</v>
      </c>
      <c r="G73" s="124">
        <f>+COS_Rate_Base_4CP!G73-'COS_Rate_Base_AS FILED'!G73</f>
        <v>0</v>
      </c>
      <c r="H73" s="124">
        <f>+COS_Rate_Base_4CP!H73-'COS_Rate_Base_AS FILED'!H73</f>
        <v>0</v>
      </c>
      <c r="I73" s="124">
        <f>+COS_Rate_Base_4CP!I73-'COS_Rate_Base_AS FILED'!I73</f>
        <v>0</v>
      </c>
      <c r="J73" s="124">
        <f>+COS_Rate_Base_4CP!J73-'COS_Rate_Base_AS FILED'!J73</f>
        <v>0</v>
      </c>
      <c r="K73" s="124">
        <f>+COS_Rate_Base_4CP!K73-'COS_Rate_Base_AS FILED'!K73</f>
        <v>0</v>
      </c>
      <c r="L73" s="124">
        <f>+COS_Rate_Base_4CP!L73-'COS_Rate_Base_AS FILED'!L73</f>
        <v>0</v>
      </c>
      <c r="M73" s="124">
        <f>+COS_Rate_Base_4CP!M73-'COS_Rate_Base_AS FILED'!M73</f>
        <v>0</v>
      </c>
      <c r="N73" s="124">
        <f>+COS_Rate_Base_4CP!N73-'COS_Rate_Base_AS FILED'!N73</f>
        <v>0</v>
      </c>
      <c r="O73" s="124">
        <f>+COS_Rate_Base_4CP!O73-'COS_Rate_Base_AS FILED'!O73</f>
        <v>0</v>
      </c>
      <c r="P73" s="124">
        <f>+COS_Rate_Base_4CP!P73-'COS_Rate_Base_AS FILED'!P73</f>
        <v>0</v>
      </c>
      <c r="Q73" s="124">
        <f>+COS_Rate_Base_4CP!Q73-'COS_Rate_Base_AS FILED'!Q73</f>
        <v>0</v>
      </c>
      <c r="R73" s="124">
        <f>+COS_Rate_Base_4CP!R73-'COS_Rate_Base_AS FILED'!R73</f>
        <v>0</v>
      </c>
      <c r="S73" s="124">
        <f>+COS_Rate_Base_4CP!S73-'COS_Rate_Base_AS FILED'!S73</f>
        <v>0</v>
      </c>
    </row>
    <row r="74" spans="1:19" x14ac:dyDescent="0.25">
      <c r="A74" s="109" t="s">
        <v>310</v>
      </c>
      <c r="B74" s="123">
        <f>+COS_Rate_Base_4CP!B74-'COS_Rate_Base_AS FILED'!B74</f>
        <v>0</v>
      </c>
      <c r="C74" s="123">
        <f>+COS_Rate_Base_4CP!C74-'COS_Rate_Base_AS FILED'!C74</f>
        <v>-254272.93790303729</v>
      </c>
      <c r="D74" s="123">
        <f>+COS_Rate_Base_4CP!D74-'COS_Rate_Base_AS FILED'!D74</f>
        <v>-9529.7809415771335</v>
      </c>
      <c r="E74" s="123">
        <f>+COS_Rate_Base_4CP!E74-'COS_Rate_Base_AS FILED'!E74</f>
        <v>-170661.19463284966</v>
      </c>
      <c r="F74" s="123">
        <f>+COS_Rate_Base_4CP!F74-'COS_Rate_Base_AS FILED'!F74</f>
        <v>352217.61118201911</v>
      </c>
      <c r="G74" s="123">
        <f>+COS_Rate_Base_4CP!G74-'COS_Rate_Base_AS FILED'!G74</f>
        <v>-8265.9166179738531</v>
      </c>
      <c r="H74" s="123">
        <f>+COS_Rate_Base_4CP!H74-'COS_Rate_Base_AS FILED'!H74</f>
        <v>-739915.99210841954</v>
      </c>
      <c r="I74" s="123">
        <f>+COS_Rate_Base_4CP!I74-'COS_Rate_Base_AS FILED'!I74</f>
        <v>-629295.11570415273</v>
      </c>
      <c r="J74" s="123">
        <f>+COS_Rate_Base_4CP!J74-'COS_Rate_Base_AS FILED'!J74</f>
        <v>-255219.5454662079</v>
      </c>
      <c r="K74" s="123">
        <f>+COS_Rate_Base_4CP!K74-'COS_Rate_Base_AS FILED'!K74</f>
        <v>-17130.857457120554</v>
      </c>
      <c r="L74" s="123">
        <f>+COS_Rate_Base_4CP!L74-'COS_Rate_Base_AS FILED'!L74</f>
        <v>-4844.7340897648828</v>
      </c>
      <c r="M74" s="123">
        <f>+COS_Rate_Base_4CP!M74-'COS_Rate_Base_AS FILED'!M74</f>
        <v>-26818.22013611201</v>
      </c>
      <c r="N74" s="123">
        <f>+COS_Rate_Base_4CP!N74-'COS_Rate_Base_AS FILED'!N74</f>
        <v>-2900.1146295064755</v>
      </c>
      <c r="O74" s="123">
        <f>+COS_Rate_Base_4CP!O74-'COS_Rate_Base_AS FILED'!O74</f>
        <v>1944236.6825369298</v>
      </c>
      <c r="P74" s="123">
        <f>+COS_Rate_Base_4CP!P74-'COS_Rate_Base_AS FILED'!P74</f>
        <v>-155092.80766560766</v>
      </c>
      <c r="Q74" s="123">
        <f>+COS_Rate_Base_4CP!Q74-'COS_Rate_Base_AS FILED'!Q74</f>
        <v>-3860.9659956338146</v>
      </c>
      <c r="R74" s="123">
        <f>+COS_Rate_Base_4CP!R74-'COS_Rate_Base_AS FILED'!R74</f>
        <v>-725.38907492600265</v>
      </c>
      <c r="S74" s="123">
        <f>+COS_Rate_Base_4CP!S74-'COS_Rate_Base_AS FILED'!S74</f>
        <v>-17920.721295996394</v>
      </c>
    </row>
    <row r="75" spans="1:19" x14ac:dyDescent="0.25">
      <c r="B75" s="124">
        <f>+COS_Rate_Base_4CP!B75-'COS_Rate_Base_AS FILED'!B75</f>
        <v>0</v>
      </c>
      <c r="C75" s="124">
        <f>+COS_Rate_Base_4CP!C75-'COS_Rate_Base_AS FILED'!C75</f>
        <v>0</v>
      </c>
      <c r="D75" s="124">
        <f>+COS_Rate_Base_4CP!D75-'COS_Rate_Base_AS FILED'!D75</f>
        <v>0</v>
      </c>
      <c r="E75" s="124">
        <f>+COS_Rate_Base_4CP!E75-'COS_Rate_Base_AS FILED'!E75</f>
        <v>0</v>
      </c>
      <c r="F75" s="124">
        <f>+COS_Rate_Base_4CP!F75-'COS_Rate_Base_AS FILED'!F75</f>
        <v>0</v>
      </c>
      <c r="G75" s="124">
        <f>+COS_Rate_Base_4CP!G75-'COS_Rate_Base_AS FILED'!G75</f>
        <v>0</v>
      </c>
      <c r="H75" s="124">
        <f>+COS_Rate_Base_4CP!H75-'COS_Rate_Base_AS FILED'!H75</f>
        <v>0</v>
      </c>
      <c r="I75" s="124">
        <f>+COS_Rate_Base_4CP!I75-'COS_Rate_Base_AS FILED'!I75</f>
        <v>0</v>
      </c>
      <c r="J75" s="124">
        <f>+COS_Rate_Base_4CP!J75-'COS_Rate_Base_AS FILED'!J75</f>
        <v>0</v>
      </c>
      <c r="K75" s="124">
        <f>+COS_Rate_Base_4CP!K75-'COS_Rate_Base_AS FILED'!K75</f>
        <v>0</v>
      </c>
      <c r="L75" s="124">
        <f>+COS_Rate_Base_4CP!L75-'COS_Rate_Base_AS FILED'!L75</f>
        <v>0</v>
      </c>
      <c r="M75" s="124">
        <f>+COS_Rate_Base_4CP!M75-'COS_Rate_Base_AS FILED'!M75</f>
        <v>0</v>
      </c>
      <c r="N75" s="124">
        <f>+COS_Rate_Base_4CP!N75-'COS_Rate_Base_AS FILED'!N75</f>
        <v>0</v>
      </c>
      <c r="O75" s="124">
        <f>+COS_Rate_Base_4CP!O75-'COS_Rate_Base_AS FILED'!O75</f>
        <v>0</v>
      </c>
      <c r="P75" s="124">
        <f>+COS_Rate_Base_4CP!P75-'COS_Rate_Base_AS FILED'!P75</f>
        <v>0</v>
      </c>
      <c r="Q75" s="124">
        <f>+COS_Rate_Base_4CP!Q75-'COS_Rate_Base_AS FILED'!Q75</f>
        <v>0</v>
      </c>
      <c r="R75" s="124">
        <f>+COS_Rate_Base_4CP!R75-'COS_Rate_Base_AS FILED'!R75</f>
        <v>0</v>
      </c>
      <c r="S75" s="124">
        <f>+COS_Rate_Base_4CP!S75-'COS_Rate_Base_AS FILED'!S75</f>
        <v>0</v>
      </c>
    </row>
    <row r="76" spans="1:19" x14ac:dyDescent="0.25">
      <c r="A76" s="109" t="s">
        <v>311</v>
      </c>
      <c r="B76" s="123">
        <f>+COS_Rate_Base_4CP!B76-'COS_Rate_Base_AS FILED'!B76</f>
        <v>0</v>
      </c>
      <c r="C76" s="123">
        <f>+COS_Rate_Base_4CP!C76-'COS_Rate_Base_AS FILED'!C76</f>
        <v>0</v>
      </c>
      <c r="D76" s="123">
        <f>+COS_Rate_Base_4CP!D76-'COS_Rate_Base_AS FILED'!D76</f>
        <v>0</v>
      </c>
      <c r="E76" s="123">
        <f>+COS_Rate_Base_4CP!E76-'COS_Rate_Base_AS FILED'!E76</f>
        <v>0</v>
      </c>
      <c r="F76" s="123">
        <f>+COS_Rate_Base_4CP!F76-'COS_Rate_Base_AS FILED'!F76</f>
        <v>0</v>
      </c>
      <c r="G76" s="123">
        <f>+COS_Rate_Base_4CP!G76-'COS_Rate_Base_AS FILED'!G76</f>
        <v>0</v>
      </c>
      <c r="H76" s="123">
        <f>+COS_Rate_Base_4CP!H76-'COS_Rate_Base_AS FILED'!H76</f>
        <v>0</v>
      </c>
      <c r="I76" s="123">
        <f>+COS_Rate_Base_4CP!I76-'COS_Rate_Base_AS FILED'!I76</f>
        <v>0</v>
      </c>
      <c r="J76" s="123">
        <f>+COS_Rate_Base_4CP!J76-'COS_Rate_Base_AS FILED'!J76</f>
        <v>0</v>
      </c>
      <c r="K76" s="123">
        <f>+COS_Rate_Base_4CP!K76-'COS_Rate_Base_AS FILED'!K76</f>
        <v>0</v>
      </c>
      <c r="L76" s="123">
        <f>+COS_Rate_Base_4CP!L76-'COS_Rate_Base_AS FILED'!L76</f>
        <v>0</v>
      </c>
      <c r="M76" s="123">
        <f>+COS_Rate_Base_4CP!M76-'COS_Rate_Base_AS FILED'!M76</f>
        <v>0</v>
      </c>
      <c r="N76" s="123">
        <f>+COS_Rate_Base_4CP!N76-'COS_Rate_Base_AS FILED'!N76</f>
        <v>0</v>
      </c>
      <c r="O76" s="123">
        <f>+COS_Rate_Base_4CP!O76-'COS_Rate_Base_AS FILED'!O76</f>
        <v>0</v>
      </c>
      <c r="P76" s="123">
        <f>+COS_Rate_Base_4CP!P76-'COS_Rate_Base_AS FILED'!P76</f>
        <v>0</v>
      </c>
      <c r="Q76" s="123">
        <f>+COS_Rate_Base_4CP!Q76-'COS_Rate_Base_AS FILED'!Q76</f>
        <v>0</v>
      </c>
      <c r="R76" s="123">
        <f>+COS_Rate_Base_4CP!R76-'COS_Rate_Base_AS FILED'!R76</f>
        <v>0</v>
      </c>
      <c r="S76" s="123">
        <f>+COS_Rate_Base_4CP!S76-'COS_Rate_Base_AS FILED'!S76</f>
        <v>0</v>
      </c>
    </row>
    <row r="77" spans="1:19" x14ac:dyDescent="0.25">
      <c r="A77" s="110" t="s">
        <v>311</v>
      </c>
      <c r="B77" s="123">
        <f>+COS_Rate_Base_4CP!B77-'COS_Rate_Base_AS FILED'!B77</f>
        <v>0</v>
      </c>
      <c r="C77" s="123">
        <f>+COS_Rate_Base_4CP!C77-'COS_Rate_Base_AS FILED'!C77</f>
        <v>0</v>
      </c>
      <c r="D77" s="123">
        <f>+COS_Rate_Base_4CP!D77-'COS_Rate_Base_AS FILED'!D77</f>
        <v>0</v>
      </c>
      <c r="E77" s="123">
        <f>+COS_Rate_Base_4CP!E77-'COS_Rate_Base_AS FILED'!E77</f>
        <v>0</v>
      </c>
      <c r="F77" s="123">
        <f>+COS_Rate_Base_4CP!F77-'COS_Rate_Base_AS FILED'!F77</f>
        <v>0</v>
      </c>
      <c r="G77" s="123">
        <f>+COS_Rate_Base_4CP!G77-'COS_Rate_Base_AS FILED'!G77</f>
        <v>0</v>
      </c>
      <c r="H77" s="123">
        <f>+COS_Rate_Base_4CP!H77-'COS_Rate_Base_AS FILED'!H77</f>
        <v>0</v>
      </c>
      <c r="I77" s="123">
        <f>+COS_Rate_Base_4CP!I77-'COS_Rate_Base_AS FILED'!I77</f>
        <v>0</v>
      </c>
      <c r="J77" s="123">
        <f>+COS_Rate_Base_4CP!J77-'COS_Rate_Base_AS FILED'!J77</f>
        <v>0</v>
      </c>
      <c r="K77" s="123">
        <f>+COS_Rate_Base_4CP!K77-'COS_Rate_Base_AS FILED'!K77</f>
        <v>0</v>
      </c>
      <c r="L77" s="123">
        <f>+COS_Rate_Base_4CP!L77-'COS_Rate_Base_AS FILED'!L77</f>
        <v>0</v>
      </c>
      <c r="M77" s="123">
        <f>+COS_Rate_Base_4CP!M77-'COS_Rate_Base_AS FILED'!M77</f>
        <v>0</v>
      </c>
      <c r="N77" s="123">
        <f>+COS_Rate_Base_4CP!N77-'COS_Rate_Base_AS FILED'!N77</f>
        <v>0</v>
      </c>
      <c r="O77" s="123">
        <f>+COS_Rate_Base_4CP!O77-'COS_Rate_Base_AS FILED'!O77</f>
        <v>0</v>
      </c>
      <c r="P77" s="123">
        <f>+COS_Rate_Base_4CP!P77-'COS_Rate_Base_AS FILED'!P77</f>
        <v>0</v>
      </c>
      <c r="Q77" s="123">
        <f>+COS_Rate_Base_4CP!Q77-'COS_Rate_Base_AS FILED'!Q77</f>
        <v>0</v>
      </c>
      <c r="R77" s="123">
        <f>+COS_Rate_Base_4CP!R77-'COS_Rate_Base_AS FILED'!R77</f>
        <v>0</v>
      </c>
      <c r="S77" s="123">
        <f>+COS_Rate_Base_4CP!S77-'COS_Rate_Base_AS FILED'!S77</f>
        <v>0</v>
      </c>
    </row>
    <row r="78" spans="1:19" x14ac:dyDescent="0.25">
      <c r="A78" s="111" t="s">
        <v>312</v>
      </c>
      <c r="B78" s="123">
        <f>+COS_Rate_Base_4CP!B78-'COS_Rate_Base_AS FILED'!B78</f>
        <v>0</v>
      </c>
      <c r="C78" s="123">
        <f>+COS_Rate_Base_4CP!C78-'COS_Rate_Base_AS FILED'!C78</f>
        <v>0</v>
      </c>
      <c r="D78" s="123">
        <f>+COS_Rate_Base_4CP!D78-'COS_Rate_Base_AS FILED'!D78</f>
        <v>0</v>
      </c>
      <c r="E78" s="123">
        <f>+COS_Rate_Base_4CP!E78-'COS_Rate_Base_AS FILED'!E78</f>
        <v>0</v>
      </c>
      <c r="F78" s="123">
        <f>+COS_Rate_Base_4CP!F78-'COS_Rate_Base_AS FILED'!F78</f>
        <v>0</v>
      </c>
      <c r="G78" s="123">
        <f>+COS_Rate_Base_4CP!G78-'COS_Rate_Base_AS FILED'!G78</f>
        <v>0</v>
      </c>
      <c r="H78" s="123">
        <f>+COS_Rate_Base_4CP!H78-'COS_Rate_Base_AS FILED'!H78</f>
        <v>0</v>
      </c>
      <c r="I78" s="123">
        <f>+COS_Rate_Base_4CP!I78-'COS_Rate_Base_AS FILED'!I78</f>
        <v>0</v>
      </c>
      <c r="J78" s="123">
        <f>+COS_Rate_Base_4CP!J78-'COS_Rate_Base_AS FILED'!J78</f>
        <v>0</v>
      </c>
      <c r="K78" s="123">
        <f>+COS_Rate_Base_4CP!K78-'COS_Rate_Base_AS FILED'!K78</f>
        <v>0</v>
      </c>
      <c r="L78" s="123">
        <f>+COS_Rate_Base_4CP!L78-'COS_Rate_Base_AS FILED'!L78</f>
        <v>0</v>
      </c>
      <c r="M78" s="123">
        <f>+COS_Rate_Base_4CP!M78-'COS_Rate_Base_AS FILED'!M78</f>
        <v>0</v>
      </c>
      <c r="N78" s="123">
        <f>+COS_Rate_Base_4CP!N78-'COS_Rate_Base_AS FILED'!N78</f>
        <v>0</v>
      </c>
      <c r="O78" s="123">
        <f>+COS_Rate_Base_4CP!O78-'COS_Rate_Base_AS FILED'!O78</f>
        <v>0</v>
      </c>
      <c r="P78" s="123">
        <f>+COS_Rate_Base_4CP!P78-'COS_Rate_Base_AS FILED'!P78</f>
        <v>0</v>
      </c>
      <c r="Q78" s="123">
        <f>+COS_Rate_Base_4CP!Q78-'COS_Rate_Base_AS FILED'!Q78</f>
        <v>0</v>
      </c>
      <c r="R78" s="123">
        <f>+COS_Rate_Base_4CP!R78-'COS_Rate_Base_AS FILED'!R78</f>
        <v>0</v>
      </c>
      <c r="S78" s="123">
        <f>+COS_Rate_Base_4CP!S78-'COS_Rate_Base_AS FILED'!S78</f>
        <v>0</v>
      </c>
    </row>
    <row r="79" spans="1:19" x14ac:dyDescent="0.25">
      <c r="A79" s="112" t="s">
        <v>313</v>
      </c>
      <c r="B79" s="123">
        <f>+COS_Rate_Base_4CP!B79-'COS_Rate_Base_AS FILED'!B79</f>
        <v>3.5762786865234375E-7</v>
      </c>
      <c r="C79" s="123">
        <f>+COS_Rate_Base_4CP!C79-'COS_Rate_Base_AS FILED'!C79</f>
        <v>6016.8964415446389</v>
      </c>
      <c r="D79" s="123">
        <f>+COS_Rate_Base_4CP!D79-'COS_Rate_Base_AS FILED'!D79</f>
        <v>226.00655043733423</v>
      </c>
      <c r="E79" s="123">
        <f>+COS_Rate_Base_4CP!E79-'COS_Rate_Base_AS FILED'!E79</f>
        <v>4080.3014006539015</v>
      </c>
      <c r="F79" s="123">
        <f>+COS_Rate_Base_4CP!F79-'COS_Rate_Base_AS FILED'!F79</f>
        <v>6056.8637313656509</v>
      </c>
      <c r="G79" s="123">
        <f>+COS_Rate_Base_4CP!G79-'COS_Rate_Base_AS FILED'!G79</f>
        <v>273.61291650905332</v>
      </c>
      <c r="H79" s="123">
        <f>+COS_Rate_Base_4CP!H79-'COS_Rate_Base_AS FILED'!H79</f>
        <v>17260.269654285163</v>
      </c>
      <c r="I79" s="123">
        <f>+COS_Rate_Base_4CP!I79-'COS_Rate_Base_AS FILED'!I79</f>
        <v>7926.7484977608547</v>
      </c>
      <c r="J79" s="123">
        <f>+COS_Rate_Base_4CP!J79-'COS_Rate_Base_AS FILED'!J79</f>
        <v>2120.5076685145032</v>
      </c>
      <c r="K79" s="123">
        <f>+COS_Rate_Base_4CP!K79-'COS_Rate_Base_AS FILED'!K79</f>
        <v>484.67912922022515</v>
      </c>
      <c r="L79" s="123">
        <f>+COS_Rate_Base_4CP!L79-'COS_Rate_Base_AS FILED'!L79</f>
        <v>383.82059762434801</v>
      </c>
      <c r="M79" s="123">
        <f>+COS_Rate_Base_4CP!M79-'COS_Rate_Base_AS FILED'!M79</f>
        <v>342.84340967901517</v>
      </c>
      <c r="N79" s="123">
        <f>+COS_Rate_Base_4CP!N79-'COS_Rate_Base_AS FILED'!N79</f>
        <v>98.406364746282634</v>
      </c>
      <c r="O79" s="123">
        <f>+COS_Rate_Base_4CP!O79-'COS_Rate_Base_AS FILED'!O79</f>
        <v>-47495.253421276808</v>
      </c>
      <c r="P79" s="123">
        <f>+COS_Rate_Base_4CP!P79-'COS_Rate_Base_AS FILED'!P79</f>
        <v>1760.6441569433082</v>
      </c>
      <c r="Q79" s="123">
        <f>+COS_Rate_Base_4CP!Q79-'COS_Rate_Base_AS FILED'!Q79</f>
        <v>141.34430765653451</v>
      </c>
      <c r="R79" s="123">
        <f>+COS_Rate_Base_4CP!R79-'COS_Rate_Base_AS FILED'!R79</f>
        <v>78.858566714779954</v>
      </c>
      <c r="S79" s="123">
        <f>+COS_Rate_Base_4CP!S79-'COS_Rate_Base_AS FILED'!S79</f>
        <v>243.45002799768554</v>
      </c>
    </row>
    <row r="80" spans="1:19" x14ac:dyDescent="0.25">
      <c r="A80" s="112" t="s">
        <v>314</v>
      </c>
      <c r="B80" s="123">
        <f>+COS_Rate_Base_4CP!B80-'COS_Rate_Base_AS FILED'!B80</f>
        <v>0</v>
      </c>
      <c r="C80" s="123">
        <f>+COS_Rate_Base_4CP!C80-'COS_Rate_Base_AS FILED'!C80</f>
        <v>-57953.229820823879</v>
      </c>
      <c r="D80" s="123">
        <f>+COS_Rate_Base_4CP!D80-'COS_Rate_Base_AS FILED'!D80</f>
        <v>-2172.3719990355203</v>
      </c>
      <c r="E80" s="123">
        <f>+COS_Rate_Base_4CP!E80-'COS_Rate_Base_AS FILED'!E80</f>
        <v>-38346.960415052454</v>
      </c>
      <c r="F80" s="123">
        <f>+COS_Rate_Base_4CP!F80-'COS_Rate_Base_AS FILED'!F80</f>
        <v>74716.846955880756</v>
      </c>
      <c r="G80" s="123">
        <f>+COS_Rate_Base_4CP!G80-'COS_Rate_Base_AS FILED'!G80</f>
        <v>-1891.3822531943752</v>
      </c>
      <c r="H80" s="123">
        <f>+COS_Rate_Base_4CP!H80-'COS_Rate_Base_AS FILED'!H80</f>
        <v>-167660.14995849971</v>
      </c>
      <c r="I80" s="123">
        <f>+COS_Rate_Base_4CP!I80-'COS_Rate_Base_AS FILED'!I80</f>
        <v>-140333.57740255841</v>
      </c>
      <c r="J80" s="123">
        <f>+COS_Rate_Base_4CP!J80-'COS_Rate_Base_AS FILED'!J80</f>
        <v>-56504.215728026989</v>
      </c>
      <c r="K80" s="123">
        <f>+COS_Rate_Base_4CP!K80-'COS_Rate_Base_AS FILED'!K80</f>
        <v>-3869.2009368641629</v>
      </c>
      <c r="L80" s="123">
        <f>+COS_Rate_Base_4CP!L80-'COS_Rate_Base_AS FILED'!L80</f>
        <v>-1188.8131718157547</v>
      </c>
      <c r="M80" s="123">
        <f>+COS_Rate_Base_4CP!M80-'COS_Rate_Base_AS FILED'!M80</f>
        <v>-5966.4488779096118</v>
      </c>
      <c r="N80" s="123">
        <f>+COS_Rate_Base_4CP!N80-'COS_Rate_Base_AS FILED'!N80</f>
        <v>-676.97541540498571</v>
      </c>
      <c r="O80" s="123">
        <f>+COS_Rate_Base_4CP!O80-'COS_Rate_Base_AS FILED'!O80</f>
        <v>441336.6914649345</v>
      </c>
      <c r="P80" s="123">
        <f>+COS_Rate_Base_4CP!P80-'COS_Rate_Base_AS FILED'!P80</f>
        <v>-34430.241818481925</v>
      </c>
      <c r="Q80" s="123">
        <f>+COS_Rate_Base_4CP!Q80-'COS_Rate_Base_AS FILED'!Q80</f>
        <v>-890.56093196812481</v>
      </c>
      <c r="R80" s="123">
        <f>+COS_Rate_Base_4CP!R80-'COS_Rate_Base_AS FILED'!R80</f>
        <v>-192.05251232362707</v>
      </c>
      <c r="S80" s="123">
        <f>+COS_Rate_Base_4CP!S80-'COS_Rate_Base_AS FILED'!S80</f>
        <v>-3977.357178860404</v>
      </c>
    </row>
    <row r="81" spans="1:19" x14ac:dyDescent="0.25">
      <c r="A81" s="112" t="s">
        <v>315</v>
      </c>
      <c r="B81" s="123">
        <f>+COS_Rate_Base_4CP!B81-'COS_Rate_Base_AS FILED'!B81</f>
        <v>0</v>
      </c>
      <c r="C81" s="123">
        <f>+COS_Rate_Base_4CP!C81-'COS_Rate_Base_AS FILED'!C81</f>
        <v>-323767.34878938249</v>
      </c>
      <c r="D81" s="123">
        <f>+COS_Rate_Base_4CP!D81-'COS_Rate_Base_AS FILED'!D81</f>
        <v>-12136.392137014162</v>
      </c>
      <c r="E81" s="123">
        <f>+COS_Rate_Base_4CP!E81-'COS_Rate_Base_AS FILED'!E81</f>
        <v>-214232.99005246768</v>
      </c>
      <c r="F81" s="123">
        <f>+COS_Rate_Base_4CP!F81-'COS_Rate_Base_AS FILED'!F81</f>
        <v>417420.66013575811</v>
      </c>
      <c r="G81" s="123">
        <f>+COS_Rate_Base_4CP!G81-'COS_Rate_Base_AS FILED'!G81</f>
        <v>-10566.586531196132</v>
      </c>
      <c r="H81" s="123">
        <f>+COS_Rate_Base_4CP!H81-'COS_Rate_Base_AS FILED'!H81</f>
        <v>-936667.07476911694</v>
      </c>
      <c r="I81" s="123">
        <f>+COS_Rate_Base_4CP!I81-'COS_Rate_Base_AS FILED'!I81</f>
        <v>-784001.69312789664</v>
      </c>
      <c r="J81" s="123">
        <f>+COS_Rate_Base_4CP!J81-'COS_Rate_Base_AS FILED'!J81</f>
        <v>-315672.14076329372</v>
      </c>
      <c r="K81" s="123">
        <f>+COS_Rate_Base_4CP!K81-'COS_Rate_Base_AS FILED'!K81</f>
        <v>-21616.067527814885</v>
      </c>
      <c r="L81" s="123">
        <f>+COS_Rate_Base_4CP!L81-'COS_Rate_Base_AS FILED'!L81</f>
        <v>-6641.5433623749705</v>
      </c>
      <c r="M81" s="123">
        <f>+COS_Rate_Base_4CP!M81-'COS_Rate_Base_AS FILED'!M81</f>
        <v>-33332.764038529283</v>
      </c>
      <c r="N81" s="123">
        <f>+COS_Rate_Base_4CP!N81-'COS_Rate_Base_AS FILED'!N81</f>
        <v>-3782.0590175718899</v>
      </c>
      <c r="O81" s="123">
        <f>+COS_Rate_Base_4CP!O81-'COS_Rate_Base_AS FILED'!O81</f>
        <v>2465615.9969143942</v>
      </c>
      <c r="P81" s="123">
        <f>+COS_Rate_Base_4CP!P81-'COS_Rate_Base_AS FILED'!P81</f>
        <v>-192351.45558257937</v>
      </c>
      <c r="Q81" s="123">
        <f>+COS_Rate_Base_4CP!Q81-'COS_Rate_Base_AS FILED'!Q81</f>
        <v>-4975.2973694507709</v>
      </c>
      <c r="R81" s="123">
        <f>+COS_Rate_Base_4CP!R81-'COS_Rate_Base_AS FILED'!R81</f>
        <v>-1072.9399023247897</v>
      </c>
      <c r="S81" s="123">
        <f>+COS_Rate_Base_4CP!S81-'COS_Rate_Base_AS FILED'!S81</f>
        <v>-22220.304079158283</v>
      </c>
    </row>
    <row r="82" spans="1:19" x14ac:dyDescent="0.25">
      <c r="A82" s="112" t="s">
        <v>316</v>
      </c>
      <c r="B82" s="123">
        <f>+COS_Rate_Base_4CP!B82-'COS_Rate_Base_AS FILED'!B82</f>
        <v>0</v>
      </c>
      <c r="C82" s="123">
        <f>+COS_Rate_Base_4CP!C82-'COS_Rate_Base_AS FILED'!C82</f>
        <v>-326991.861224205</v>
      </c>
      <c r="D82" s="123">
        <f>+COS_Rate_Base_4CP!D82-'COS_Rate_Base_AS FILED'!D82</f>
        <v>-12257.262717404723</v>
      </c>
      <c r="E82" s="123">
        <f>+COS_Rate_Base_4CP!E82-'COS_Rate_Base_AS FILED'!E82</f>
        <v>-216366.61144127161</v>
      </c>
      <c r="F82" s="123">
        <f>+COS_Rate_Base_4CP!F82-'COS_Rate_Base_AS FILED'!F82</f>
        <v>421577.89870287199</v>
      </c>
      <c r="G82" s="123">
        <f>+COS_Rate_Base_4CP!G82-'COS_Rate_Base_AS FILED'!G82</f>
        <v>-10671.82286769167</v>
      </c>
      <c r="H82" s="123">
        <f>+COS_Rate_Base_4CP!H82-'COS_Rate_Base_AS FILED'!H82</f>
        <v>-945995.67025960237</v>
      </c>
      <c r="I82" s="123">
        <f>+COS_Rate_Base_4CP!I82-'COS_Rate_Base_AS FILED'!I82</f>
        <v>-791809.84060745314</v>
      </c>
      <c r="J82" s="123">
        <f>+COS_Rate_Base_4CP!J82-'COS_Rate_Base_AS FILED'!J82</f>
        <v>-318816.03018582007</v>
      </c>
      <c r="K82" s="123">
        <f>+COS_Rate_Base_4CP!K82-'COS_Rate_Base_AS FILED'!K82</f>
        <v>-21831.349515933922</v>
      </c>
      <c r="L82" s="123">
        <f>+COS_Rate_Base_4CP!L82-'COS_Rate_Base_AS FILED'!L82</f>
        <v>-6707.6888191001926</v>
      </c>
      <c r="M82" s="123">
        <f>+COS_Rate_Base_4CP!M82-'COS_Rate_Base_AS FILED'!M82</f>
        <v>-33664.736711286867</v>
      </c>
      <c r="N82" s="123">
        <f>+COS_Rate_Base_4CP!N82-'COS_Rate_Base_AS FILED'!N82</f>
        <v>-3819.7258680958666</v>
      </c>
      <c r="O82" s="123">
        <f>+COS_Rate_Base_4CP!O82-'COS_Rate_Base_AS FILED'!O82</f>
        <v>2490171.9302760363</v>
      </c>
      <c r="P82" s="123">
        <f>+COS_Rate_Base_4CP!P82-'COS_Rate_Base_AS FILED'!P82</f>
        <v>-194267.15110500139</v>
      </c>
      <c r="Q82" s="123">
        <f>+COS_Rate_Base_4CP!Q82-'COS_Rate_Base_AS FILED'!Q82</f>
        <v>-5024.8480986849645</v>
      </c>
      <c r="R82" s="123">
        <f>+COS_Rate_Base_4CP!R82-'COS_Rate_Base_AS FILED'!R82</f>
        <v>-1083.6256866381264</v>
      </c>
      <c r="S82" s="123">
        <f>+COS_Rate_Base_4CP!S82-'COS_Rate_Base_AS FILED'!S82</f>
        <v>-22441.603870742263</v>
      </c>
    </row>
    <row r="83" spans="1:19" x14ac:dyDescent="0.25">
      <c r="A83" s="112" t="s">
        <v>317</v>
      </c>
      <c r="B83" s="123">
        <f>+COS_Rate_Base_4CP!B83-'COS_Rate_Base_AS FILED'!B83</f>
        <v>0</v>
      </c>
      <c r="C83" s="123">
        <f>+COS_Rate_Base_4CP!C83-'COS_Rate_Base_AS FILED'!C83</f>
        <v>8200.6452987771481</v>
      </c>
      <c r="D83" s="123">
        <f>+COS_Rate_Base_4CP!D83-'COS_Rate_Base_AS FILED'!D83</f>
        <v>298.10011322292848</v>
      </c>
      <c r="E83" s="123">
        <f>+COS_Rate_Base_4CP!E83-'COS_Rate_Base_AS FILED'!E83</f>
        <v>9577.3969622580335</v>
      </c>
      <c r="F83" s="123">
        <f>+COS_Rate_Base_4CP!F83-'COS_Rate_Base_AS FILED'!F83</f>
        <v>11864.862597528845</v>
      </c>
      <c r="G83" s="123">
        <f>+COS_Rate_Base_4CP!G83-'COS_Rate_Base_AS FILED'!G83</f>
        <v>474.30224074576108</v>
      </c>
      <c r="H83" s="123">
        <f>+COS_Rate_Base_4CP!H83-'COS_Rate_Base_AS FILED'!H83</f>
        <v>45751.609785713255</v>
      </c>
      <c r="I83" s="123">
        <f>+COS_Rate_Base_4CP!I83-'COS_Rate_Base_AS FILED'!I83</f>
        <v>20220.951724173501</v>
      </c>
      <c r="J83" s="123">
        <f>+COS_Rate_Base_4CP!J83-'COS_Rate_Base_AS FILED'!J83</f>
        <v>4806.2198382467031</v>
      </c>
      <c r="K83" s="123">
        <f>+COS_Rate_Base_4CP!K83-'COS_Rate_Base_AS FILED'!K83</f>
        <v>1159.0347173961927</v>
      </c>
      <c r="L83" s="123">
        <f>+COS_Rate_Base_4CP!L83-'COS_Rate_Base_AS FILED'!L83</f>
        <v>792.62742744424031</v>
      </c>
      <c r="M83" s="123">
        <f>+COS_Rate_Base_4CP!M83-'COS_Rate_Base_AS FILED'!M83</f>
        <v>86.037746624184365</v>
      </c>
      <c r="N83" s="123">
        <f>+COS_Rate_Base_4CP!N83-'COS_Rate_Base_AS FILED'!N83</f>
        <v>73.825152350167627</v>
      </c>
      <c r="O83" s="123">
        <f>+COS_Rate_Base_4CP!O83-'COS_Rate_Base_AS FILED'!O83</f>
        <v>-104565.23170487583</v>
      </c>
      <c r="P83" s="123">
        <f>+COS_Rate_Base_4CP!P83-'COS_Rate_Base_AS FILED'!P83</f>
        <v>423.25706152811472</v>
      </c>
      <c r="Q83" s="123">
        <f>+COS_Rate_Base_4CP!Q83-'COS_Rate_Base_AS FILED'!Q83</f>
        <v>221.00813849446422</v>
      </c>
      <c r="R83" s="123">
        <f>+COS_Rate_Base_4CP!R83-'COS_Rate_Base_AS FILED'!R83</f>
        <v>99.154456314121489</v>
      </c>
      <c r="S83" s="123">
        <f>+COS_Rate_Base_4CP!S83-'COS_Rate_Base_AS FILED'!S83</f>
        <v>516.1984440003871</v>
      </c>
    </row>
    <row r="84" spans="1:19" x14ac:dyDescent="0.25">
      <c r="A84" s="112" t="s">
        <v>318</v>
      </c>
      <c r="B84" s="123">
        <f>+COS_Rate_Base_4CP!B84-'COS_Rate_Base_AS FILED'!B84</f>
        <v>0</v>
      </c>
      <c r="C84" s="123">
        <f>+COS_Rate_Base_4CP!C84-'COS_Rate_Base_AS FILED'!C84</f>
        <v>12788.514472342795</v>
      </c>
      <c r="D84" s="123">
        <f>+COS_Rate_Base_4CP!D84-'COS_Rate_Base_AS FILED'!D84</f>
        <v>500.92238914679911</v>
      </c>
      <c r="E84" s="123">
        <f>+COS_Rate_Base_4CP!E84-'COS_Rate_Base_AS FILED'!E84</f>
        <v>0</v>
      </c>
      <c r="F84" s="123">
        <f>+COS_Rate_Base_4CP!F84-'COS_Rate_Base_AS FILED'!F84</f>
        <v>7905.1135781016201</v>
      </c>
      <c r="G84" s="123">
        <f>+COS_Rate_Base_4CP!G84-'COS_Rate_Base_AS FILED'!G84</f>
        <v>306.03967778390506</v>
      </c>
      <c r="H84" s="123">
        <f>+COS_Rate_Base_4CP!H84-'COS_Rate_Base_AS FILED'!H84</f>
        <v>1635.6112386099994</v>
      </c>
      <c r="I84" s="123">
        <f>+COS_Rate_Base_4CP!I84-'COS_Rate_Base_AS FILED'!I84</f>
        <v>2320.7481232695282</v>
      </c>
      <c r="J84" s="123">
        <f>+COS_Rate_Base_4CP!J84-'COS_Rate_Base_AS FILED'!J84</f>
        <v>987.40820290939882</v>
      </c>
      <c r="K84" s="123">
        <f>+COS_Rate_Base_4CP!K84-'COS_Rate_Base_AS FILED'!K84</f>
        <v>0</v>
      </c>
      <c r="L84" s="123">
        <f>+COS_Rate_Base_4CP!L84-'COS_Rate_Base_AS FILED'!L84</f>
        <v>408.99408912994841</v>
      </c>
      <c r="M84" s="123">
        <f>+COS_Rate_Base_4CP!M84-'COS_Rate_Base_AS FILED'!M84</f>
        <v>739.92810765118338</v>
      </c>
      <c r="N84" s="123">
        <f>+COS_Rate_Base_4CP!N84-'COS_Rate_Base_AS FILED'!N84</f>
        <v>319.00308043989935</v>
      </c>
      <c r="O84" s="123">
        <f>+COS_Rate_Base_4CP!O84-'COS_Rate_Base_AS FILED'!O84</f>
        <v>-31973.629161834717</v>
      </c>
      <c r="P84" s="123">
        <f>+COS_Rate_Base_4CP!P84-'COS_Rate_Base_AS FILED'!P84</f>
        <v>3647.9317099191248</v>
      </c>
      <c r="Q84" s="123">
        <f>+COS_Rate_Base_4CP!Q84-'COS_Rate_Base_AS FILED'!Q84</f>
        <v>217.70732191526986</v>
      </c>
      <c r="R84" s="123">
        <f>+COS_Rate_Base_4CP!R84-'COS_Rate_Base_AS FILED'!R84</f>
        <v>195.70717068756494</v>
      </c>
      <c r="S84" s="123">
        <f>+COS_Rate_Base_4CP!S84-'COS_Rate_Base_AS FILED'!S84</f>
        <v>0</v>
      </c>
    </row>
    <row r="85" spans="1:19" x14ac:dyDescent="0.25">
      <c r="A85" s="112" t="s">
        <v>319</v>
      </c>
      <c r="B85" s="123">
        <f>+COS_Rate_Base_4CP!B85-'COS_Rate_Base_AS FILED'!B85</f>
        <v>2.2351741790771484E-7</v>
      </c>
      <c r="C85" s="123">
        <f>+COS_Rate_Base_4CP!C85-'COS_Rate_Base_AS FILED'!C85</f>
        <v>3545.0569242015481</v>
      </c>
      <c r="D85" s="123">
        <f>+COS_Rate_Base_4CP!D85-'COS_Rate_Base_AS FILED'!D85</f>
        <v>133.15936119666731</v>
      </c>
      <c r="E85" s="123">
        <f>+COS_Rate_Base_4CP!E85-'COS_Rate_Base_AS FILED'!E85</f>
        <v>2404.0468161191093</v>
      </c>
      <c r="F85" s="123">
        <f>+COS_Rate_Base_4CP!F85-'COS_Rate_Base_AS FILED'!F85</f>
        <v>3568.6049973480403</v>
      </c>
      <c r="G85" s="123">
        <f>+COS_Rate_Base_4CP!G85-'COS_Rate_Base_AS FILED'!G85</f>
        <v>161.20825306612096</v>
      </c>
      <c r="H85" s="123">
        <f>+COS_Rate_Base_4CP!H85-'COS_Rate_Base_AS FILED'!H85</f>
        <v>10169.468437083066</v>
      </c>
      <c r="I85" s="123">
        <f>+COS_Rate_Base_4CP!I85-'COS_Rate_Base_AS FILED'!I85</f>
        <v>4670.3105033282191</v>
      </c>
      <c r="J85" s="123">
        <f>+COS_Rate_Base_4CP!J85-'COS_Rate_Base_AS FILED'!J85</f>
        <v>1249.3684187727049</v>
      </c>
      <c r="K85" s="123">
        <f>+COS_Rate_Base_4CP!K85-'COS_Rate_Base_AS FILED'!K85</f>
        <v>285.56501175495214</v>
      </c>
      <c r="L85" s="123">
        <f>+COS_Rate_Base_4CP!L85-'COS_Rate_Base_AS FILED'!L85</f>
        <v>226.14081536526646</v>
      </c>
      <c r="M85" s="123">
        <f>+COS_Rate_Base_4CP!M85-'COS_Rate_Base_AS FILED'!M85</f>
        <v>201.99772676946304</v>
      </c>
      <c r="N85" s="123">
        <f>+COS_Rate_Base_4CP!N85-'COS_Rate_Base_AS FILED'!N85</f>
        <v>57.979419808607418</v>
      </c>
      <c r="O85" s="123">
        <f>+COS_Rate_Base_4CP!O85-'COS_Rate_Base_AS FILED'!O85</f>
        <v>-27983.426114037633</v>
      </c>
      <c r="P85" s="123">
        <f>+COS_Rate_Base_4CP!P85-'COS_Rate_Base_AS FILED'!P85</f>
        <v>1037.3427264813799</v>
      </c>
      <c r="Q85" s="123">
        <f>+COS_Rate_Base_4CP!Q85-'COS_Rate_Base_AS FILED'!Q85</f>
        <v>83.27775314435894</v>
      </c>
      <c r="R85" s="123">
        <f>+COS_Rate_Base_4CP!R85-'COS_Rate_Base_AS FILED'!R85</f>
        <v>46.462177084275027</v>
      </c>
      <c r="S85" s="123">
        <f>+COS_Rate_Base_4CP!S85-'COS_Rate_Base_AS FILED'!S85</f>
        <v>143.43677273403227</v>
      </c>
    </row>
    <row r="86" spans="1:19" x14ac:dyDescent="0.25">
      <c r="A86" s="111" t="s">
        <v>320</v>
      </c>
      <c r="B86" s="123">
        <f>+COS_Rate_Base_4CP!B86-'COS_Rate_Base_AS FILED'!B86</f>
        <v>0</v>
      </c>
      <c r="C86" s="123">
        <f>+COS_Rate_Base_4CP!C86-'COS_Rate_Base_AS FILED'!C86</f>
        <v>-678161.32669754699</v>
      </c>
      <c r="D86" s="123">
        <f>+COS_Rate_Base_4CP!D86-'COS_Rate_Base_AS FILED'!D86</f>
        <v>-25407.838439450716</v>
      </c>
      <c r="E86" s="123">
        <f>+COS_Rate_Base_4CP!E86-'COS_Rate_Base_AS FILED'!E86</f>
        <v>-452884.81672976073</v>
      </c>
      <c r="F86" s="123">
        <f>+COS_Rate_Base_4CP!F86-'COS_Rate_Base_AS FILED'!F86</f>
        <v>943110.8506988585</v>
      </c>
      <c r="G86" s="123">
        <f>+COS_Rate_Base_4CP!G86-'COS_Rate_Base_AS FILED'!G86</f>
        <v>-21914.628563977371</v>
      </c>
      <c r="H86" s="123">
        <f>+COS_Rate_Base_4CP!H86-'COS_Rate_Base_AS FILED'!H86</f>
        <v>-1975505.9358715117</v>
      </c>
      <c r="I86" s="123">
        <f>+COS_Rate_Base_4CP!I86-'COS_Rate_Base_AS FILED'!I86</f>
        <v>-1681006.3522893712</v>
      </c>
      <c r="J86" s="123">
        <f>+COS_Rate_Base_4CP!J86-'COS_Rate_Base_AS FILED'!J86</f>
        <v>-681828.88254869729</v>
      </c>
      <c r="K86" s="123">
        <f>+COS_Rate_Base_4CP!K86-'COS_Rate_Base_AS FILED'!K86</f>
        <v>-45387.339122241712</v>
      </c>
      <c r="L86" s="123">
        <f>+COS_Rate_Base_4CP!L86-'COS_Rate_Base_AS FILED'!L86</f>
        <v>-12726.462423727091</v>
      </c>
      <c r="M86" s="123">
        <f>+COS_Rate_Base_4CP!M86-'COS_Rate_Base_AS FILED'!M86</f>
        <v>-71593.142637002049</v>
      </c>
      <c r="N86" s="123">
        <f>+COS_Rate_Base_4CP!N86-'COS_Rate_Base_AS FILED'!N86</f>
        <v>-7729.5462837277737</v>
      </c>
      <c r="O86" s="123">
        <f>+COS_Rate_Base_4CP!O86-'COS_Rate_Base_AS FILED'!O86</f>
        <v>5185107.0782533288</v>
      </c>
      <c r="P86" s="123">
        <f>+COS_Rate_Base_4CP!P86-'COS_Rate_Base_AS FILED'!P86</f>
        <v>-414179.67285119183</v>
      </c>
      <c r="Q86" s="123">
        <f>+COS_Rate_Base_4CP!Q86-'COS_Rate_Base_AS FILED'!Q86</f>
        <v>-10227.368878893205</v>
      </c>
      <c r="R86" s="123">
        <f>+COS_Rate_Base_4CP!R86-'COS_Rate_Base_AS FILED'!R86</f>
        <v>-1928.4357304858131</v>
      </c>
      <c r="S86" s="123">
        <f>+COS_Rate_Base_4CP!S86-'COS_Rate_Base_AS FILED'!S86</f>
        <v>-47736.179884028854</v>
      </c>
    </row>
    <row r="87" spans="1:19" x14ac:dyDescent="0.25">
      <c r="B87" s="124">
        <f>+COS_Rate_Base_4CP!B87-'COS_Rate_Base_AS FILED'!B87</f>
        <v>0</v>
      </c>
      <c r="C87" s="124">
        <f>+COS_Rate_Base_4CP!C87-'COS_Rate_Base_AS FILED'!C87</f>
        <v>0</v>
      </c>
      <c r="D87" s="124">
        <f>+COS_Rate_Base_4CP!D87-'COS_Rate_Base_AS FILED'!D87</f>
        <v>0</v>
      </c>
      <c r="E87" s="124">
        <f>+COS_Rate_Base_4CP!E87-'COS_Rate_Base_AS FILED'!E87</f>
        <v>0</v>
      </c>
      <c r="F87" s="124">
        <f>+COS_Rate_Base_4CP!F87-'COS_Rate_Base_AS FILED'!F87</f>
        <v>0</v>
      </c>
      <c r="G87" s="124">
        <f>+COS_Rate_Base_4CP!G87-'COS_Rate_Base_AS FILED'!G87</f>
        <v>0</v>
      </c>
      <c r="H87" s="124">
        <f>+COS_Rate_Base_4CP!H87-'COS_Rate_Base_AS FILED'!H87</f>
        <v>0</v>
      </c>
      <c r="I87" s="124">
        <f>+COS_Rate_Base_4CP!I87-'COS_Rate_Base_AS FILED'!I87</f>
        <v>0</v>
      </c>
      <c r="J87" s="124">
        <f>+COS_Rate_Base_4CP!J87-'COS_Rate_Base_AS FILED'!J87</f>
        <v>0</v>
      </c>
      <c r="K87" s="124">
        <f>+COS_Rate_Base_4CP!K87-'COS_Rate_Base_AS FILED'!K87</f>
        <v>0</v>
      </c>
      <c r="L87" s="124">
        <f>+COS_Rate_Base_4CP!L87-'COS_Rate_Base_AS FILED'!L87</f>
        <v>0</v>
      </c>
      <c r="M87" s="124">
        <f>+COS_Rate_Base_4CP!M87-'COS_Rate_Base_AS FILED'!M87</f>
        <v>0</v>
      </c>
      <c r="N87" s="124">
        <f>+COS_Rate_Base_4CP!N87-'COS_Rate_Base_AS FILED'!N87</f>
        <v>0</v>
      </c>
      <c r="O87" s="124">
        <f>+COS_Rate_Base_4CP!O87-'COS_Rate_Base_AS FILED'!O87</f>
        <v>0</v>
      </c>
      <c r="P87" s="124">
        <f>+COS_Rate_Base_4CP!P87-'COS_Rate_Base_AS FILED'!P87</f>
        <v>0</v>
      </c>
      <c r="Q87" s="124">
        <f>+COS_Rate_Base_4CP!Q87-'COS_Rate_Base_AS FILED'!Q87</f>
        <v>0</v>
      </c>
      <c r="R87" s="124">
        <f>+COS_Rate_Base_4CP!R87-'COS_Rate_Base_AS FILED'!R87</f>
        <v>0</v>
      </c>
      <c r="S87" s="124">
        <f>+COS_Rate_Base_4CP!S87-'COS_Rate_Base_AS FILED'!S87</f>
        <v>0</v>
      </c>
    </row>
    <row r="88" spans="1:19" x14ac:dyDescent="0.25">
      <c r="A88" s="110" t="s">
        <v>321</v>
      </c>
      <c r="B88" s="123">
        <f>+COS_Rate_Base_4CP!B88-'COS_Rate_Base_AS FILED'!B88</f>
        <v>0</v>
      </c>
      <c r="C88" s="123">
        <f>+COS_Rate_Base_4CP!C88-'COS_Rate_Base_AS FILED'!C88</f>
        <v>-678161.32669754699</v>
      </c>
      <c r="D88" s="123">
        <f>+COS_Rate_Base_4CP!D88-'COS_Rate_Base_AS FILED'!D88</f>
        <v>-25407.838439450716</v>
      </c>
      <c r="E88" s="123">
        <f>+COS_Rate_Base_4CP!E88-'COS_Rate_Base_AS FILED'!E88</f>
        <v>-452884.81672976073</v>
      </c>
      <c r="F88" s="123">
        <f>+COS_Rate_Base_4CP!F88-'COS_Rate_Base_AS FILED'!F88</f>
        <v>943110.8506988585</v>
      </c>
      <c r="G88" s="123">
        <f>+COS_Rate_Base_4CP!G88-'COS_Rate_Base_AS FILED'!G88</f>
        <v>-21914.628563977371</v>
      </c>
      <c r="H88" s="123">
        <f>+COS_Rate_Base_4CP!H88-'COS_Rate_Base_AS FILED'!H88</f>
        <v>-1975505.9358715117</v>
      </c>
      <c r="I88" s="123">
        <f>+COS_Rate_Base_4CP!I88-'COS_Rate_Base_AS FILED'!I88</f>
        <v>-1681006.3522893712</v>
      </c>
      <c r="J88" s="123">
        <f>+COS_Rate_Base_4CP!J88-'COS_Rate_Base_AS FILED'!J88</f>
        <v>-681828.88254869729</v>
      </c>
      <c r="K88" s="123">
        <f>+COS_Rate_Base_4CP!K88-'COS_Rate_Base_AS FILED'!K88</f>
        <v>-45387.339122241712</v>
      </c>
      <c r="L88" s="123">
        <f>+COS_Rate_Base_4CP!L88-'COS_Rate_Base_AS FILED'!L88</f>
        <v>-12726.462423727091</v>
      </c>
      <c r="M88" s="123">
        <f>+COS_Rate_Base_4CP!M88-'COS_Rate_Base_AS FILED'!M88</f>
        <v>-71593.142637002049</v>
      </c>
      <c r="N88" s="123">
        <f>+COS_Rate_Base_4CP!N88-'COS_Rate_Base_AS FILED'!N88</f>
        <v>-7729.5462837277737</v>
      </c>
      <c r="O88" s="123">
        <f>+COS_Rate_Base_4CP!O88-'COS_Rate_Base_AS FILED'!O88</f>
        <v>5185107.0782533288</v>
      </c>
      <c r="P88" s="123">
        <f>+COS_Rate_Base_4CP!P88-'COS_Rate_Base_AS FILED'!P88</f>
        <v>-414179.67285119183</v>
      </c>
      <c r="Q88" s="123">
        <f>+COS_Rate_Base_4CP!Q88-'COS_Rate_Base_AS FILED'!Q88</f>
        <v>-10227.368878893205</v>
      </c>
      <c r="R88" s="123">
        <f>+COS_Rate_Base_4CP!R88-'COS_Rate_Base_AS FILED'!R88</f>
        <v>-1928.4357304858131</v>
      </c>
      <c r="S88" s="123">
        <f>+COS_Rate_Base_4CP!S88-'COS_Rate_Base_AS FILED'!S88</f>
        <v>-47736.179884028854</v>
      </c>
    </row>
    <row r="89" spans="1:19" x14ac:dyDescent="0.25">
      <c r="B89" s="124">
        <f>+COS_Rate_Base_4CP!B89-'COS_Rate_Base_AS FILED'!B89</f>
        <v>0</v>
      </c>
      <c r="C89" s="124">
        <f>+COS_Rate_Base_4CP!C89-'COS_Rate_Base_AS FILED'!C89</f>
        <v>0</v>
      </c>
      <c r="D89" s="124">
        <f>+COS_Rate_Base_4CP!D89-'COS_Rate_Base_AS FILED'!D89</f>
        <v>0</v>
      </c>
      <c r="E89" s="124">
        <f>+COS_Rate_Base_4CP!E89-'COS_Rate_Base_AS FILED'!E89</f>
        <v>0</v>
      </c>
      <c r="F89" s="124">
        <f>+COS_Rate_Base_4CP!F89-'COS_Rate_Base_AS FILED'!F89</f>
        <v>0</v>
      </c>
      <c r="G89" s="124">
        <f>+COS_Rate_Base_4CP!G89-'COS_Rate_Base_AS FILED'!G89</f>
        <v>0</v>
      </c>
      <c r="H89" s="124">
        <f>+COS_Rate_Base_4CP!H89-'COS_Rate_Base_AS FILED'!H89</f>
        <v>0</v>
      </c>
      <c r="I89" s="124">
        <f>+COS_Rate_Base_4CP!I89-'COS_Rate_Base_AS FILED'!I89</f>
        <v>0</v>
      </c>
      <c r="J89" s="124">
        <f>+COS_Rate_Base_4CP!J89-'COS_Rate_Base_AS FILED'!J89</f>
        <v>0</v>
      </c>
      <c r="K89" s="124">
        <f>+COS_Rate_Base_4CP!K89-'COS_Rate_Base_AS FILED'!K89</f>
        <v>0</v>
      </c>
      <c r="L89" s="124">
        <f>+COS_Rate_Base_4CP!L89-'COS_Rate_Base_AS FILED'!L89</f>
        <v>0</v>
      </c>
      <c r="M89" s="124">
        <f>+COS_Rate_Base_4CP!M89-'COS_Rate_Base_AS FILED'!M89</f>
        <v>0</v>
      </c>
      <c r="N89" s="124">
        <f>+COS_Rate_Base_4CP!N89-'COS_Rate_Base_AS FILED'!N89</f>
        <v>0</v>
      </c>
      <c r="O89" s="124">
        <f>+COS_Rate_Base_4CP!O89-'COS_Rate_Base_AS FILED'!O89</f>
        <v>0</v>
      </c>
      <c r="P89" s="124">
        <f>+COS_Rate_Base_4CP!P89-'COS_Rate_Base_AS FILED'!P89</f>
        <v>0</v>
      </c>
      <c r="Q89" s="124">
        <f>+COS_Rate_Base_4CP!Q89-'COS_Rate_Base_AS FILED'!Q89</f>
        <v>0</v>
      </c>
      <c r="R89" s="124">
        <f>+COS_Rate_Base_4CP!R89-'COS_Rate_Base_AS FILED'!R89</f>
        <v>0</v>
      </c>
      <c r="S89" s="124">
        <f>+COS_Rate_Base_4CP!S89-'COS_Rate_Base_AS FILED'!S89</f>
        <v>0</v>
      </c>
    </row>
    <row r="90" spans="1:19" x14ac:dyDescent="0.25">
      <c r="A90" s="109" t="s">
        <v>321</v>
      </c>
      <c r="B90" s="123">
        <f>+COS_Rate_Base_4CP!B90-'COS_Rate_Base_AS FILED'!B90</f>
        <v>0</v>
      </c>
      <c r="C90" s="123">
        <f>+COS_Rate_Base_4CP!C90-'COS_Rate_Base_AS FILED'!C90</f>
        <v>-678161.32669754699</v>
      </c>
      <c r="D90" s="123">
        <f>+COS_Rate_Base_4CP!D90-'COS_Rate_Base_AS FILED'!D90</f>
        <v>-25407.838439450716</v>
      </c>
      <c r="E90" s="123">
        <f>+COS_Rate_Base_4CP!E90-'COS_Rate_Base_AS FILED'!E90</f>
        <v>-452884.81672976073</v>
      </c>
      <c r="F90" s="123">
        <f>+COS_Rate_Base_4CP!F90-'COS_Rate_Base_AS FILED'!F90</f>
        <v>943110.8506988585</v>
      </c>
      <c r="G90" s="123">
        <f>+COS_Rate_Base_4CP!G90-'COS_Rate_Base_AS FILED'!G90</f>
        <v>-21914.628563977371</v>
      </c>
      <c r="H90" s="123">
        <f>+COS_Rate_Base_4CP!H90-'COS_Rate_Base_AS FILED'!H90</f>
        <v>-1975505.9358715117</v>
      </c>
      <c r="I90" s="123">
        <f>+COS_Rate_Base_4CP!I90-'COS_Rate_Base_AS FILED'!I90</f>
        <v>-1681006.3522893712</v>
      </c>
      <c r="J90" s="123">
        <f>+COS_Rate_Base_4CP!J90-'COS_Rate_Base_AS FILED'!J90</f>
        <v>-681828.88254869729</v>
      </c>
      <c r="K90" s="123">
        <f>+COS_Rate_Base_4CP!K90-'COS_Rate_Base_AS FILED'!K90</f>
        <v>-45387.339122241712</v>
      </c>
      <c r="L90" s="123">
        <f>+COS_Rate_Base_4CP!L90-'COS_Rate_Base_AS FILED'!L90</f>
        <v>-12726.462423727091</v>
      </c>
      <c r="M90" s="123">
        <f>+COS_Rate_Base_4CP!M90-'COS_Rate_Base_AS FILED'!M90</f>
        <v>-71593.142637002049</v>
      </c>
      <c r="N90" s="123">
        <f>+COS_Rate_Base_4CP!N90-'COS_Rate_Base_AS FILED'!N90</f>
        <v>-7729.5462837277737</v>
      </c>
      <c r="O90" s="123">
        <f>+COS_Rate_Base_4CP!O90-'COS_Rate_Base_AS FILED'!O90</f>
        <v>5185107.0782533288</v>
      </c>
      <c r="P90" s="123">
        <f>+COS_Rate_Base_4CP!P90-'COS_Rate_Base_AS FILED'!P90</f>
        <v>-414179.67285119183</v>
      </c>
      <c r="Q90" s="123">
        <f>+COS_Rate_Base_4CP!Q90-'COS_Rate_Base_AS FILED'!Q90</f>
        <v>-10227.368878893205</v>
      </c>
      <c r="R90" s="123">
        <f>+COS_Rate_Base_4CP!R90-'COS_Rate_Base_AS FILED'!R90</f>
        <v>-1928.4357304858131</v>
      </c>
      <c r="S90" s="123">
        <f>+COS_Rate_Base_4CP!S90-'COS_Rate_Base_AS FILED'!S90</f>
        <v>-47736.179884028854</v>
      </c>
    </row>
    <row r="91" spans="1:19" x14ac:dyDescent="0.25">
      <c r="B91" s="124">
        <f>+COS_Rate_Base_4CP!B91-'COS_Rate_Base_AS FILED'!B91</f>
        <v>0</v>
      </c>
      <c r="C91" s="124">
        <f>+COS_Rate_Base_4CP!C91-'COS_Rate_Base_AS FILED'!C91</f>
        <v>0</v>
      </c>
      <c r="D91" s="124">
        <f>+COS_Rate_Base_4CP!D91-'COS_Rate_Base_AS FILED'!D91</f>
        <v>0</v>
      </c>
      <c r="E91" s="124">
        <f>+COS_Rate_Base_4CP!E91-'COS_Rate_Base_AS FILED'!E91</f>
        <v>0</v>
      </c>
      <c r="F91" s="124">
        <f>+COS_Rate_Base_4CP!F91-'COS_Rate_Base_AS FILED'!F91</f>
        <v>0</v>
      </c>
      <c r="G91" s="124">
        <f>+COS_Rate_Base_4CP!G91-'COS_Rate_Base_AS FILED'!G91</f>
        <v>0</v>
      </c>
      <c r="H91" s="124">
        <f>+COS_Rate_Base_4CP!H91-'COS_Rate_Base_AS FILED'!H91</f>
        <v>0</v>
      </c>
      <c r="I91" s="124">
        <f>+COS_Rate_Base_4CP!I91-'COS_Rate_Base_AS FILED'!I91</f>
        <v>0</v>
      </c>
      <c r="J91" s="124">
        <f>+COS_Rate_Base_4CP!J91-'COS_Rate_Base_AS FILED'!J91</f>
        <v>0</v>
      </c>
      <c r="K91" s="124">
        <f>+COS_Rate_Base_4CP!K91-'COS_Rate_Base_AS FILED'!K91</f>
        <v>0</v>
      </c>
      <c r="L91" s="124">
        <f>+COS_Rate_Base_4CP!L91-'COS_Rate_Base_AS FILED'!L91</f>
        <v>0</v>
      </c>
      <c r="M91" s="124">
        <f>+COS_Rate_Base_4CP!M91-'COS_Rate_Base_AS FILED'!M91</f>
        <v>0</v>
      </c>
      <c r="N91" s="124">
        <f>+COS_Rate_Base_4CP!N91-'COS_Rate_Base_AS FILED'!N91</f>
        <v>0</v>
      </c>
      <c r="O91" s="124">
        <f>+COS_Rate_Base_4CP!O91-'COS_Rate_Base_AS FILED'!O91</f>
        <v>0</v>
      </c>
      <c r="P91" s="124">
        <f>+COS_Rate_Base_4CP!P91-'COS_Rate_Base_AS FILED'!P91</f>
        <v>0</v>
      </c>
      <c r="Q91" s="124">
        <f>+COS_Rate_Base_4CP!Q91-'COS_Rate_Base_AS FILED'!Q91</f>
        <v>0</v>
      </c>
      <c r="R91" s="124">
        <f>+COS_Rate_Base_4CP!R91-'COS_Rate_Base_AS FILED'!R91</f>
        <v>0</v>
      </c>
      <c r="S91" s="124">
        <f>+COS_Rate_Base_4CP!S91-'COS_Rate_Base_AS FILED'!S91</f>
        <v>0</v>
      </c>
    </row>
    <row r="92" spans="1:19" x14ac:dyDescent="0.25">
      <c r="A92" s="109" t="s">
        <v>322</v>
      </c>
      <c r="B92" s="123">
        <f>+COS_Rate_Base_4CP!B92-'COS_Rate_Base_AS FILED'!B92</f>
        <v>0</v>
      </c>
      <c r="C92" s="123">
        <f>+COS_Rate_Base_4CP!C92-'COS_Rate_Base_AS FILED'!C92</f>
        <v>0</v>
      </c>
      <c r="D92" s="123">
        <f>+COS_Rate_Base_4CP!D92-'COS_Rate_Base_AS FILED'!D92</f>
        <v>0</v>
      </c>
      <c r="E92" s="123">
        <f>+COS_Rate_Base_4CP!E92-'COS_Rate_Base_AS FILED'!E92</f>
        <v>0</v>
      </c>
      <c r="F92" s="123">
        <f>+COS_Rate_Base_4CP!F92-'COS_Rate_Base_AS FILED'!F92</f>
        <v>0</v>
      </c>
      <c r="G92" s="123">
        <f>+COS_Rate_Base_4CP!G92-'COS_Rate_Base_AS FILED'!G92</f>
        <v>0</v>
      </c>
      <c r="H92" s="123">
        <f>+COS_Rate_Base_4CP!H92-'COS_Rate_Base_AS FILED'!H92</f>
        <v>0</v>
      </c>
      <c r="I92" s="123">
        <f>+COS_Rate_Base_4CP!I92-'COS_Rate_Base_AS FILED'!I92</f>
        <v>0</v>
      </c>
      <c r="J92" s="123">
        <f>+COS_Rate_Base_4CP!J92-'COS_Rate_Base_AS FILED'!J92</f>
        <v>0</v>
      </c>
      <c r="K92" s="123">
        <f>+COS_Rate_Base_4CP!K92-'COS_Rate_Base_AS FILED'!K92</f>
        <v>0</v>
      </c>
      <c r="L92" s="123">
        <f>+COS_Rate_Base_4CP!L92-'COS_Rate_Base_AS FILED'!L92</f>
        <v>0</v>
      </c>
      <c r="M92" s="123">
        <f>+COS_Rate_Base_4CP!M92-'COS_Rate_Base_AS FILED'!M92</f>
        <v>0</v>
      </c>
      <c r="N92" s="123">
        <f>+COS_Rate_Base_4CP!N92-'COS_Rate_Base_AS FILED'!N92</f>
        <v>0</v>
      </c>
      <c r="O92" s="123">
        <f>+COS_Rate_Base_4CP!O92-'COS_Rate_Base_AS FILED'!O92</f>
        <v>0</v>
      </c>
      <c r="P92" s="123">
        <f>+COS_Rate_Base_4CP!P92-'COS_Rate_Base_AS FILED'!P92</f>
        <v>0</v>
      </c>
      <c r="Q92" s="123">
        <f>+COS_Rate_Base_4CP!Q92-'COS_Rate_Base_AS FILED'!Q92</f>
        <v>0</v>
      </c>
      <c r="R92" s="123">
        <f>+COS_Rate_Base_4CP!R92-'COS_Rate_Base_AS FILED'!R92</f>
        <v>0</v>
      </c>
      <c r="S92" s="123">
        <f>+COS_Rate_Base_4CP!S92-'COS_Rate_Base_AS FILED'!S92</f>
        <v>0</v>
      </c>
    </row>
    <row r="93" spans="1:19" x14ac:dyDescent="0.25">
      <c r="A93" s="110" t="s">
        <v>323</v>
      </c>
      <c r="B93" s="123">
        <f>+COS_Rate_Base_4CP!B93-'COS_Rate_Base_AS FILED'!B93</f>
        <v>0</v>
      </c>
      <c r="C93" s="123">
        <f>+COS_Rate_Base_4CP!C93-'COS_Rate_Base_AS FILED'!C93</f>
        <v>0</v>
      </c>
      <c r="D93" s="123">
        <f>+COS_Rate_Base_4CP!D93-'COS_Rate_Base_AS FILED'!D93</f>
        <v>0</v>
      </c>
      <c r="E93" s="123">
        <f>+COS_Rate_Base_4CP!E93-'COS_Rate_Base_AS FILED'!E93</f>
        <v>0</v>
      </c>
      <c r="F93" s="123">
        <f>+COS_Rate_Base_4CP!F93-'COS_Rate_Base_AS FILED'!F93</f>
        <v>0</v>
      </c>
      <c r="G93" s="123">
        <f>+COS_Rate_Base_4CP!G93-'COS_Rate_Base_AS FILED'!G93</f>
        <v>0</v>
      </c>
      <c r="H93" s="123">
        <f>+COS_Rate_Base_4CP!H93-'COS_Rate_Base_AS FILED'!H93</f>
        <v>0</v>
      </c>
      <c r="I93" s="123">
        <f>+COS_Rate_Base_4CP!I93-'COS_Rate_Base_AS FILED'!I93</f>
        <v>0</v>
      </c>
      <c r="J93" s="123">
        <f>+COS_Rate_Base_4CP!J93-'COS_Rate_Base_AS FILED'!J93</f>
        <v>0</v>
      </c>
      <c r="K93" s="123">
        <f>+COS_Rate_Base_4CP!K93-'COS_Rate_Base_AS FILED'!K93</f>
        <v>0</v>
      </c>
      <c r="L93" s="123">
        <f>+COS_Rate_Base_4CP!L93-'COS_Rate_Base_AS FILED'!L93</f>
        <v>0</v>
      </c>
      <c r="M93" s="123">
        <f>+COS_Rate_Base_4CP!M93-'COS_Rate_Base_AS FILED'!M93</f>
        <v>0</v>
      </c>
      <c r="N93" s="123">
        <f>+COS_Rate_Base_4CP!N93-'COS_Rate_Base_AS FILED'!N93</f>
        <v>0</v>
      </c>
      <c r="O93" s="123">
        <f>+COS_Rate_Base_4CP!O93-'COS_Rate_Base_AS FILED'!O93</f>
        <v>0</v>
      </c>
      <c r="P93" s="123">
        <f>+COS_Rate_Base_4CP!P93-'COS_Rate_Base_AS FILED'!P93</f>
        <v>0</v>
      </c>
      <c r="Q93" s="123">
        <f>+COS_Rate_Base_4CP!Q93-'COS_Rate_Base_AS FILED'!Q93</f>
        <v>0</v>
      </c>
      <c r="R93" s="123">
        <f>+COS_Rate_Base_4CP!R93-'COS_Rate_Base_AS FILED'!R93</f>
        <v>0</v>
      </c>
      <c r="S93" s="123">
        <f>+COS_Rate_Base_4CP!S93-'COS_Rate_Base_AS FILED'!S93</f>
        <v>0</v>
      </c>
    </row>
    <row r="94" spans="1:19" x14ac:dyDescent="0.25">
      <c r="A94" s="111" t="s">
        <v>324</v>
      </c>
      <c r="B94" s="123">
        <f>+COS_Rate_Base_4CP!B94-'COS_Rate_Base_AS FILED'!B94</f>
        <v>0</v>
      </c>
      <c r="C94" s="123">
        <f>+COS_Rate_Base_4CP!C94-'COS_Rate_Base_AS FILED'!C94</f>
        <v>0</v>
      </c>
      <c r="D94" s="123">
        <f>+COS_Rate_Base_4CP!D94-'COS_Rate_Base_AS FILED'!D94</f>
        <v>0</v>
      </c>
      <c r="E94" s="123">
        <f>+COS_Rate_Base_4CP!E94-'COS_Rate_Base_AS FILED'!E94</f>
        <v>0</v>
      </c>
      <c r="F94" s="123">
        <f>+COS_Rate_Base_4CP!F94-'COS_Rate_Base_AS FILED'!F94</f>
        <v>0</v>
      </c>
      <c r="G94" s="123">
        <f>+COS_Rate_Base_4CP!G94-'COS_Rate_Base_AS FILED'!G94</f>
        <v>0</v>
      </c>
      <c r="H94" s="123">
        <f>+COS_Rate_Base_4CP!H94-'COS_Rate_Base_AS FILED'!H94</f>
        <v>0</v>
      </c>
      <c r="I94" s="123">
        <f>+COS_Rate_Base_4CP!I94-'COS_Rate_Base_AS FILED'!I94</f>
        <v>0</v>
      </c>
      <c r="J94" s="123">
        <f>+COS_Rate_Base_4CP!J94-'COS_Rate_Base_AS FILED'!J94</f>
        <v>0</v>
      </c>
      <c r="K94" s="123">
        <f>+COS_Rate_Base_4CP!K94-'COS_Rate_Base_AS FILED'!K94</f>
        <v>0</v>
      </c>
      <c r="L94" s="123">
        <f>+COS_Rate_Base_4CP!L94-'COS_Rate_Base_AS FILED'!L94</f>
        <v>0</v>
      </c>
      <c r="M94" s="123">
        <f>+COS_Rate_Base_4CP!M94-'COS_Rate_Base_AS FILED'!M94</f>
        <v>0</v>
      </c>
      <c r="N94" s="123">
        <f>+COS_Rate_Base_4CP!N94-'COS_Rate_Base_AS FILED'!N94</f>
        <v>0</v>
      </c>
      <c r="O94" s="123">
        <f>+COS_Rate_Base_4CP!O94-'COS_Rate_Base_AS FILED'!O94</f>
        <v>0</v>
      </c>
      <c r="P94" s="123">
        <f>+COS_Rate_Base_4CP!P94-'COS_Rate_Base_AS FILED'!P94</f>
        <v>0</v>
      </c>
      <c r="Q94" s="123">
        <f>+COS_Rate_Base_4CP!Q94-'COS_Rate_Base_AS FILED'!Q94</f>
        <v>0</v>
      </c>
      <c r="R94" s="123">
        <f>+COS_Rate_Base_4CP!R94-'COS_Rate_Base_AS FILED'!R94</f>
        <v>0</v>
      </c>
      <c r="S94" s="123">
        <f>+COS_Rate_Base_4CP!S94-'COS_Rate_Base_AS FILED'!S94</f>
        <v>0</v>
      </c>
    </row>
    <row r="95" spans="1:19" x14ac:dyDescent="0.25">
      <c r="A95" s="112" t="s">
        <v>325</v>
      </c>
      <c r="B95" s="123">
        <f>+COS_Rate_Base_4CP!B95-'COS_Rate_Base_AS FILED'!B95</f>
        <v>-9.5367431640625E-7</v>
      </c>
      <c r="C95" s="123">
        <f>+COS_Rate_Base_4CP!C95-'COS_Rate_Base_AS FILED'!C95</f>
        <v>-16487.289798811078</v>
      </c>
      <c r="D95" s="123">
        <f>+COS_Rate_Base_4CP!D95-'COS_Rate_Base_AS FILED'!D95</f>
        <v>-619.29526786616771</v>
      </c>
      <c r="E95" s="123">
        <f>+COS_Rate_Base_4CP!E95-'COS_Rate_Base_AS FILED'!E95</f>
        <v>-11180.699603632092</v>
      </c>
      <c r="F95" s="123">
        <f>+COS_Rate_Base_4CP!F95-'COS_Rate_Base_AS FILED'!F95</f>
        <v>-16596.806772585958</v>
      </c>
      <c r="G95" s="123">
        <f>+COS_Rate_Base_4CP!G95-'COS_Rate_Base_AS FILED'!G95</f>
        <v>-749.74457197482116</v>
      </c>
      <c r="H95" s="123">
        <f>+COS_Rate_Base_4CP!H95-'COS_Rate_Base_AS FILED'!H95</f>
        <v>-47295.988980449736</v>
      </c>
      <c r="I95" s="123">
        <f>+COS_Rate_Base_4CP!I95-'COS_Rate_Base_AS FILED'!I95</f>
        <v>-21720.599799990654</v>
      </c>
      <c r="J95" s="123">
        <f>+COS_Rate_Base_4CP!J95-'COS_Rate_Base_AS FILED'!J95</f>
        <v>-5810.5411637173966</v>
      </c>
      <c r="K95" s="123">
        <f>+COS_Rate_Base_4CP!K95-'COS_Rate_Base_AS FILED'!K95</f>
        <v>-1328.1008474258706</v>
      </c>
      <c r="L95" s="123">
        <f>+COS_Rate_Base_4CP!L95-'COS_Rate_Base_AS FILED'!L95</f>
        <v>-1051.7318164380558</v>
      </c>
      <c r="M95" s="123">
        <f>+COS_Rate_Base_4CP!M95-'COS_Rate_Base_AS FILED'!M95</f>
        <v>-939.44755504862405</v>
      </c>
      <c r="N95" s="123">
        <f>+COS_Rate_Base_4CP!N95-'COS_Rate_Base_AS FILED'!N95</f>
        <v>-269.64968890223827</v>
      </c>
      <c r="O95" s="123">
        <f>+COS_Rate_Base_4CP!O95-'COS_Rate_Base_AS FILED'!O95</f>
        <v>130144.83709868789</v>
      </c>
      <c r="P95" s="123">
        <f>+COS_Rate_Base_4CP!P95-'COS_Rate_Base_AS FILED'!P95</f>
        <v>-4824.4557190118358</v>
      </c>
      <c r="Q95" s="123">
        <f>+COS_Rate_Base_4CP!Q95-'COS_Rate_Base_AS FILED'!Q95</f>
        <v>-387.30674266803544</v>
      </c>
      <c r="R95" s="123">
        <f>+COS_Rate_Base_4CP!R95-'COS_Rate_Base_AS FILED'!R95</f>
        <v>-216.08549443668016</v>
      </c>
      <c r="S95" s="123">
        <f>+COS_Rate_Base_4CP!S95-'COS_Rate_Base_AS FILED'!S95</f>
        <v>-667.09327676176326</v>
      </c>
    </row>
    <row r="96" spans="1:19" x14ac:dyDescent="0.25">
      <c r="A96" s="112" t="s">
        <v>326</v>
      </c>
      <c r="B96" s="123">
        <f>+COS_Rate_Base_4CP!B96-'COS_Rate_Base_AS FILED'!B96</f>
        <v>-1.862645149230957E-8</v>
      </c>
      <c r="C96" s="123">
        <f>+COS_Rate_Base_4CP!C96-'COS_Rate_Base_AS FILED'!C96</f>
        <v>-348.72038772926317</v>
      </c>
      <c r="D96" s="123">
        <f>+COS_Rate_Base_4CP!D96-'COS_Rate_Base_AS FILED'!D96</f>
        <v>-13.098628614190602</v>
      </c>
      <c r="E96" s="123">
        <f>+COS_Rate_Base_4CP!E96-'COS_Rate_Base_AS FILED'!E96</f>
        <v>-236.48143196606543</v>
      </c>
      <c r="F96" s="123">
        <f>+COS_Rate_Base_4CP!F96-'COS_Rate_Base_AS FILED'!F96</f>
        <v>-351.03676610434195</v>
      </c>
      <c r="G96" s="123">
        <f>+COS_Rate_Base_4CP!G96-'COS_Rate_Base_AS FILED'!G96</f>
        <v>-15.857743815225149</v>
      </c>
      <c r="H96" s="123">
        <f>+COS_Rate_Base_4CP!H96-'COS_Rate_Base_AS FILED'!H96</f>
        <v>-1000.3509258679114</v>
      </c>
      <c r="I96" s="123">
        <f>+COS_Rate_Base_4CP!I96-'COS_Rate_Base_AS FILED'!I96</f>
        <v>-459.40940423763823</v>
      </c>
      <c r="J96" s="123">
        <f>+COS_Rate_Base_4CP!J96-'COS_Rate_Base_AS FILED'!J96</f>
        <v>-122.89795304462314</v>
      </c>
      <c r="K96" s="123">
        <f>+COS_Rate_Base_4CP!K96-'COS_Rate_Base_AS FILED'!K96</f>
        <v>-28.09047745926182</v>
      </c>
      <c r="L96" s="123">
        <f>+COS_Rate_Base_4CP!L96-'COS_Rate_Base_AS FILED'!L96</f>
        <v>-22.245034283432688</v>
      </c>
      <c r="M96" s="123">
        <f>+COS_Rate_Base_4CP!M96-'COS_Rate_Base_AS FILED'!M96</f>
        <v>-19.870125390254543</v>
      </c>
      <c r="N96" s="123">
        <f>+COS_Rate_Base_4CP!N96-'COS_Rate_Base_AS FILED'!N96</f>
        <v>-5.7033233000986456</v>
      </c>
      <c r="O96" s="123">
        <f>+COS_Rate_Base_4CP!O96-'COS_Rate_Base_AS FILED'!O96</f>
        <v>2752.6754613905214</v>
      </c>
      <c r="P96" s="123">
        <f>+COS_Rate_Base_4CP!P96-'COS_Rate_Base_AS FILED'!P96</f>
        <v>-102.04139609637787</v>
      </c>
      <c r="Q96" s="123">
        <f>+COS_Rate_Base_4CP!Q96-'COS_Rate_Base_AS FILED'!Q96</f>
        <v>-8.1918713822244626</v>
      </c>
      <c r="R96" s="123">
        <f>+COS_Rate_Base_4CP!R96-'COS_Rate_Base_AS FILED'!R96</f>
        <v>-4.570394426380858</v>
      </c>
      <c r="S96" s="123">
        <f>+COS_Rate_Base_4CP!S96-'COS_Rate_Base_AS FILED'!S96</f>
        <v>-14.109597693896376</v>
      </c>
    </row>
    <row r="97" spans="1:19" x14ac:dyDescent="0.25">
      <c r="A97" s="111" t="s">
        <v>327</v>
      </c>
      <c r="B97" s="123">
        <f>+COS_Rate_Base_4CP!B97-'COS_Rate_Base_AS FILED'!B97</f>
        <v>-9.5367431640625E-7</v>
      </c>
      <c r="C97" s="123">
        <f>+COS_Rate_Base_4CP!C97-'COS_Rate_Base_AS FILED'!C97</f>
        <v>-16836.010186540894</v>
      </c>
      <c r="D97" s="123">
        <f>+COS_Rate_Base_4CP!D97-'COS_Rate_Base_AS FILED'!D97</f>
        <v>-632.39389648035285</v>
      </c>
      <c r="E97" s="123">
        <f>+COS_Rate_Base_4CP!E97-'COS_Rate_Base_AS FILED'!E97</f>
        <v>-11417.181035597809</v>
      </c>
      <c r="F97" s="123">
        <f>+COS_Rate_Base_4CP!F97-'COS_Rate_Base_AS FILED'!F97</f>
        <v>-16947.843538690358</v>
      </c>
      <c r="G97" s="123">
        <f>+COS_Rate_Base_4CP!G97-'COS_Rate_Base_AS FILED'!G97</f>
        <v>-765.60231579004903</v>
      </c>
      <c r="H97" s="123">
        <f>+COS_Rate_Base_4CP!H97-'COS_Rate_Base_AS FILED'!H97</f>
        <v>-48296.339906312525</v>
      </c>
      <c r="I97" s="123">
        <f>+COS_Rate_Base_4CP!I97-'COS_Rate_Base_AS FILED'!I97</f>
        <v>-22180.009204227477</v>
      </c>
      <c r="J97" s="123">
        <f>+COS_Rate_Base_4CP!J97-'COS_Rate_Base_AS FILED'!J97</f>
        <v>-5933.4391167620197</v>
      </c>
      <c r="K97" s="123">
        <f>+COS_Rate_Base_4CP!K97-'COS_Rate_Base_AS FILED'!K97</f>
        <v>-1356.1913248851197</v>
      </c>
      <c r="L97" s="123">
        <f>+COS_Rate_Base_4CP!L97-'COS_Rate_Base_AS FILED'!L97</f>
        <v>-1073.9768507214903</v>
      </c>
      <c r="M97" s="123">
        <f>+COS_Rate_Base_4CP!M97-'COS_Rate_Base_AS FILED'!M97</f>
        <v>-959.31768043886404</v>
      </c>
      <c r="N97" s="123">
        <f>+COS_Rate_Base_4CP!N97-'COS_Rate_Base_AS FILED'!N97</f>
        <v>-275.35301220233669</v>
      </c>
      <c r="O97" s="123">
        <f>+COS_Rate_Base_4CP!O97-'COS_Rate_Base_AS FILED'!O97</f>
        <v>132897.51256009936</v>
      </c>
      <c r="P97" s="123">
        <f>+COS_Rate_Base_4CP!P97-'COS_Rate_Base_AS FILED'!P97</f>
        <v>-4926.4971151081845</v>
      </c>
      <c r="Q97" s="123">
        <f>+COS_Rate_Base_4CP!Q97-'COS_Rate_Base_AS FILED'!Q97</f>
        <v>-395.49861405025877</v>
      </c>
      <c r="R97" s="123">
        <f>+COS_Rate_Base_4CP!R97-'COS_Rate_Base_AS FILED'!R97</f>
        <v>-220.65588886306068</v>
      </c>
      <c r="S97" s="123">
        <f>+COS_Rate_Base_4CP!S97-'COS_Rate_Base_AS FILED'!S97</f>
        <v>-681.20287445565918</v>
      </c>
    </row>
    <row r="98" spans="1:19" x14ac:dyDescent="0.25">
      <c r="B98" s="124">
        <f>+COS_Rate_Base_4CP!B98-'COS_Rate_Base_AS FILED'!B98</f>
        <v>0</v>
      </c>
      <c r="C98" s="124">
        <f>+COS_Rate_Base_4CP!C98-'COS_Rate_Base_AS FILED'!C98</f>
        <v>0</v>
      </c>
      <c r="D98" s="124">
        <f>+COS_Rate_Base_4CP!D98-'COS_Rate_Base_AS FILED'!D98</f>
        <v>0</v>
      </c>
      <c r="E98" s="124">
        <f>+COS_Rate_Base_4CP!E98-'COS_Rate_Base_AS FILED'!E98</f>
        <v>0</v>
      </c>
      <c r="F98" s="124">
        <f>+COS_Rate_Base_4CP!F98-'COS_Rate_Base_AS FILED'!F98</f>
        <v>0</v>
      </c>
      <c r="G98" s="124">
        <f>+COS_Rate_Base_4CP!G98-'COS_Rate_Base_AS FILED'!G98</f>
        <v>0</v>
      </c>
      <c r="H98" s="124">
        <f>+COS_Rate_Base_4CP!H98-'COS_Rate_Base_AS FILED'!H98</f>
        <v>0</v>
      </c>
      <c r="I98" s="124">
        <f>+COS_Rate_Base_4CP!I98-'COS_Rate_Base_AS FILED'!I98</f>
        <v>0</v>
      </c>
      <c r="J98" s="124">
        <f>+COS_Rate_Base_4CP!J98-'COS_Rate_Base_AS FILED'!J98</f>
        <v>0</v>
      </c>
      <c r="K98" s="124">
        <f>+COS_Rate_Base_4CP!K98-'COS_Rate_Base_AS FILED'!K98</f>
        <v>0</v>
      </c>
      <c r="L98" s="124">
        <f>+COS_Rate_Base_4CP!L98-'COS_Rate_Base_AS FILED'!L98</f>
        <v>0</v>
      </c>
      <c r="M98" s="124">
        <f>+COS_Rate_Base_4CP!M98-'COS_Rate_Base_AS FILED'!M98</f>
        <v>0</v>
      </c>
      <c r="N98" s="124">
        <f>+COS_Rate_Base_4CP!N98-'COS_Rate_Base_AS FILED'!N98</f>
        <v>0</v>
      </c>
      <c r="O98" s="124">
        <f>+COS_Rate_Base_4CP!O98-'COS_Rate_Base_AS FILED'!O98</f>
        <v>0</v>
      </c>
      <c r="P98" s="124">
        <f>+COS_Rate_Base_4CP!P98-'COS_Rate_Base_AS FILED'!P98</f>
        <v>0</v>
      </c>
      <c r="Q98" s="124">
        <f>+COS_Rate_Base_4CP!Q98-'COS_Rate_Base_AS FILED'!Q98</f>
        <v>0</v>
      </c>
      <c r="R98" s="124">
        <f>+COS_Rate_Base_4CP!R98-'COS_Rate_Base_AS FILED'!R98</f>
        <v>0</v>
      </c>
      <c r="S98" s="124">
        <f>+COS_Rate_Base_4CP!S98-'COS_Rate_Base_AS FILED'!S98</f>
        <v>0</v>
      </c>
    </row>
    <row r="99" spans="1:19" x14ac:dyDescent="0.25">
      <c r="A99" s="111" t="s">
        <v>328</v>
      </c>
      <c r="B99" s="123">
        <f>+COS_Rate_Base_4CP!B99-'COS_Rate_Base_AS FILED'!B99</f>
        <v>0</v>
      </c>
      <c r="C99" s="123">
        <f>+COS_Rate_Base_4CP!C99-'COS_Rate_Base_AS FILED'!C99</f>
        <v>0</v>
      </c>
      <c r="D99" s="123">
        <f>+COS_Rate_Base_4CP!D99-'COS_Rate_Base_AS FILED'!D99</f>
        <v>0</v>
      </c>
      <c r="E99" s="123">
        <f>+COS_Rate_Base_4CP!E99-'COS_Rate_Base_AS FILED'!E99</f>
        <v>0</v>
      </c>
      <c r="F99" s="123">
        <f>+COS_Rate_Base_4CP!F99-'COS_Rate_Base_AS FILED'!F99</f>
        <v>0</v>
      </c>
      <c r="G99" s="123">
        <f>+COS_Rate_Base_4CP!G99-'COS_Rate_Base_AS FILED'!G99</f>
        <v>0</v>
      </c>
      <c r="H99" s="123">
        <f>+COS_Rate_Base_4CP!H99-'COS_Rate_Base_AS FILED'!H99</f>
        <v>0</v>
      </c>
      <c r="I99" s="123">
        <f>+COS_Rate_Base_4CP!I99-'COS_Rate_Base_AS FILED'!I99</f>
        <v>0</v>
      </c>
      <c r="J99" s="123">
        <f>+COS_Rate_Base_4CP!J99-'COS_Rate_Base_AS FILED'!J99</f>
        <v>0</v>
      </c>
      <c r="K99" s="123">
        <f>+COS_Rate_Base_4CP!K99-'COS_Rate_Base_AS FILED'!K99</f>
        <v>0</v>
      </c>
      <c r="L99" s="123">
        <f>+COS_Rate_Base_4CP!L99-'COS_Rate_Base_AS FILED'!L99</f>
        <v>0</v>
      </c>
      <c r="M99" s="123">
        <f>+COS_Rate_Base_4CP!M99-'COS_Rate_Base_AS FILED'!M99</f>
        <v>0</v>
      </c>
      <c r="N99" s="123">
        <f>+COS_Rate_Base_4CP!N99-'COS_Rate_Base_AS FILED'!N99</f>
        <v>0</v>
      </c>
      <c r="O99" s="123">
        <f>+COS_Rate_Base_4CP!O99-'COS_Rate_Base_AS FILED'!O99</f>
        <v>0</v>
      </c>
      <c r="P99" s="123">
        <f>+COS_Rate_Base_4CP!P99-'COS_Rate_Base_AS FILED'!P99</f>
        <v>0</v>
      </c>
      <c r="Q99" s="123">
        <f>+COS_Rate_Base_4CP!Q99-'COS_Rate_Base_AS FILED'!Q99</f>
        <v>0</v>
      </c>
      <c r="R99" s="123">
        <f>+COS_Rate_Base_4CP!R99-'COS_Rate_Base_AS FILED'!R99</f>
        <v>0</v>
      </c>
      <c r="S99" s="123">
        <f>+COS_Rate_Base_4CP!S99-'COS_Rate_Base_AS FILED'!S99</f>
        <v>0</v>
      </c>
    </row>
    <row r="100" spans="1:19" x14ac:dyDescent="0.25">
      <c r="A100" s="112" t="s">
        <v>329</v>
      </c>
      <c r="B100" s="123">
        <f>+COS_Rate_Base_4CP!B100-'COS_Rate_Base_AS FILED'!B100</f>
        <v>0</v>
      </c>
      <c r="C100" s="123">
        <f>+COS_Rate_Base_4CP!C100-'COS_Rate_Base_AS FILED'!C100</f>
        <v>3636651.8634704798</v>
      </c>
      <c r="D100" s="123">
        <f>+COS_Rate_Base_4CP!D100-'COS_Rate_Base_AS FILED'!D100</f>
        <v>136319.59258990118</v>
      </c>
      <c r="E100" s="123">
        <f>+COS_Rate_Base_4CP!E100-'COS_Rate_Base_AS FILED'!E100</f>
        <v>2406329.1292476002</v>
      </c>
      <c r="F100" s="123">
        <f>+COS_Rate_Base_4CP!F100-'COS_Rate_Base_AS FILED'!F100</f>
        <v>-4688593.9153836071</v>
      </c>
      <c r="G100" s="123">
        <f>+COS_Rate_Base_4CP!G100-'COS_Rate_Base_AS FILED'!G100</f>
        <v>118687.06570591859</v>
      </c>
      <c r="H100" s="123">
        <f>+COS_Rate_Base_4CP!H100-'COS_Rate_Base_AS FILED'!H100</f>
        <v>10520925.212648481</v>
      </c>
      <c r="I100" s="123">
        <f>+COS_Rate_Base_4CP!I100-'COS_Rate_Base_AS FILED'!I100</f>
        <v>8806141.9069539905</v>
      </c>
      <c r="J100" s="123">
        <f>+COS_Rate_Base_4CP!J100-'COS_Rate_Base_AS FILED'!J100</f>
        <v>3545724.0615678653</v>
      </c>
      <c r="K100" s="123">
        <f>+COS_Rate_Base_4CP!K100-'COS_Rate_Base_AS FILED'!K100</f>
        <v>242798.14672439173</v>
      </c>
      <c r="L100" s="123">
        <f>+COS_Rate_Base_4CP!L100-'COS_Rate_Base_AS FILED'!L100</f>
        <v>74599.80487659655</v>
      </c>
      <c r="M100" s="123">
        <f>+COS_Rate_Base_4CP!M100-'COS_Rate_Base_AS FILED'!M100</f>
        <v>374403.59229736705</v>
      </c>
      <c r="N100" s="123">
        <f>+COS_Rate_Base_4CP!N100-'COS_Rate_Base_AS FILED'!N100</f>
        <v>42481.220003921531</v>
      </c>
      <c r="O100" s="123">
        <f>+COS_Rate_Base_4CP!O100-'COS_Rate_Base_AS FILED'!O100</f>
        <v>-27694537.584808469</v>
      </c>
      <c r="P100" s="123">
        <f>+COS_Rate_Base_4CP!P100-'COS_Rate_Base_AS FILED'!P100</f>
        <v>2160549.1782949874</v>
      </c>
      <c r="Q100" s="123">
        <f>+COS_Rate_Base_4CP!Q100-'COS_Rate_Base_AS FILED'!Q100</f>
        <v>55884.030670749024</v>
      </c>
      <c r="R100" s="123">
        <f>+COS_Rate_Base_4CP!R100-'COS_Rate_Base_AS FILED'!R100</f>
        <v>12051.582439585531</v>
      </c>
      <c r="S100" s="123">
        <f>+COS_Rate_Base_4CP!S100-'COS_Rate_Base_AS FILED'!S100</f>
        <v>249585.11270053597</v>
      </c>
    </row>
    <row r="101" spans="1:19" x14ac:dyDescent="0.25">
      <c r="A101" s="112" t="s">
        <v>330</v>
      </c>
      <c r="B101" s="123">
        <f>+COS_Rate_Base_4CP!B101-'COS_Rate_Base_AS FILED'!B101</f>
        <v>0</v>
      </c>
      <c r="C101" s="123">
        <f>+COS_Rate_Base_4CP!C101-'COS_Rate_Base_AS FILED'!C101</f>
        <v>656343.95515177306</v>
      </c>
      <c r="D101" s="123">
        <f>+COS_Rate_Base_4CP!D101-'COS_Rate_Base_AS FILED'!D101</f>
        <v>24602.998561360728</v>
      </c>
      <c r="E101" s="123">
        <f>+COS_Rate_Base_4CP!E101-'COS_Rate_Base_AS FILED'!E101</f>
        <v>434294.96068949508</v>
      </c>
      <c r="F101" s="123">
        <f>+COS_Rate_Base_4CP!F101-'COS_Rate_Base_AS FILED'!F101</f>
        <v>-846198.75370382331</v>
      </c>
      <c r="G101" s="123">
        <f>+COS_Rate_Base_4CP!G101-'COS_Rate_Base_AS FILED'!G101</f>
        <v>21420.675130679359</v>
      </c>
      <c r="H101" s="123">
        <f>+COS_Rate_Base_4CP!H101-'COS_Rate_Base_AS FILED'!H101</f>
        <v>1898819.55303137</v>
      </c>
      <c r="I101" s="123">
        <f>+COS_Rate_Base_4CP!I101-'COS_Rate_Base_AS FILED'!I101</f>
        <v>1589334.9778392576</v>
      </c>
      <c r="J101" s="123">
        <f>+COS_Rate_Base_4CP!J101-'COS_Rate_Base_AS FILED'!J101</f>
        <v>639933.27979032416</v>
      </c>
      <c r="K101" s="123">
        <f>+COS_Rate_Base_4CP!K101-'COS_Rate_Base_AS FILED'!K101</f>
        <v>43820.27807647505</v>
      </c>
      <c r="L101" s="123">
        <f>+COS_Rate_Base_4CP!L101-'COS_Rate_Base_AS FILED'!L101</f>
        <v>13463.79384787468</v>
      </c>
      <c r="M101" s="123">
        <f>+COS_Rate_Base_4CP!M101-'COS_Rate_Base_AS FILED'!M101</f>
        <v>67572.466053150492</v>
      </c>
      <c r="N101" s="123">
        <f>+COS_Rate_Base_4CP!N101-'COS_Rate_Base_AS FILED'!N101</f>
        <v>7667.0225811601867</v>
      </c>
      <c r="O101" s="123">
        <f>+COS_Rate_Base_4CP!O101-'COS_Rate_Base_AS FILED'!O101</f>
        <v>-4998317.9630414397</v>
      </c>
      <c r="P101" s="123">
        <f>+COS_Rate_Base_4CP!P101-'COS_Rate_Base_AS FILED'!P101</f>
        <v>389936.52574397833</v>
      </c>
      <c r="Q101" s="123">
        <f>+COS_Rate_Base_4CP!Q101-'COS_Rate_Base_AS FILED'!Q101</f>
        <v>10085.965634681124</v>
      </c>
      <c r="R101" s="123">
        <f>+COS_Rate_Base_4CP!R101-'COS_Rate_Base_AS FILED'!R101</f>
        <v>2175.0730015401241</v>
      </c>
      <c r="S101" s="123">
        <f>+COS_Rate_Base_4CP!S101-'COS_Rate_Base_AS FILED'!S101</f>
        <v>45045.191612194118</v>
      </c>
    </row>
    <row r="102" spans="1:19" x14ac:dyDescent="0.25">
      <c r="A102" s="112" t="s">
        <v>331</v>
      </c>
      <c r="B102" s="123">
        <f>+COS_Rate_Base_4CP!B102-'COS_Rate_Base_AS FILED'!B102</f>
        <v>0</v>
      </c>
      <c r="C102" s="123">
        <f>+COS_Rate_Base_4CP!C102-'COS_Rate_Base_AS FILED'!C102</f>
        <v>-406595.03029344743</v>
      </c>
      <c r="D102" s="123">
        <f>+COS_Rate_Base_4CP!D102-'COS_Rate_Base_AS FILED'!D102</f>
        <v>-15241.180888232455</v>
      </c>
      <c r="E102" s="123">
        <f>+COS_Rate_Base_4CP!E102-'COS_Rate_Base_AS FILED'!E102</f>
        <v>-269039.07823300362</v>
      </c>
      <c r="F102" s="123">
        <f>+COS_Rate_Base_4CP!F102-'COS_Rate_Base_AS FILED'!F102</f>
        <v>524207.17094426975</v>
      </c>
      <c r="G102" s="123">
        <f>+COS_Rate_Base_4CP!G102-'COS_Rate_Base_AS FILED'!G102</f>
        <v>-13269.780250586264</v>
      </c>
      <c r="H102" s="123">
        <f>+COS_Rate_Base_4CP!H102-'COS_Rate_Base_AS FILED'!H102</f>
        <v>-1176289.6384229697</v>
      </c>
      <c r="I102" s="123">
        <f>+COS_Rate_Base_4CP!I102-'COS_Rate_Base_AS FILED'!I102</f>
        <v>-984568.68291193247</v>
      </c>
      <c r="J102" s="123">
        <f>+COS_Rate_Base_4CP!J102-'COS_Rate_Base_AS FILED'!J102</f>
        <v>-396428.86818690225</v>
      </c>
      <c r="K102" s="123">
        <f>+COS_Rate_Base_4CP!K102-'COS_Rate_Base_AS FILED'!K102</f>
        <v>-27145.991293317609</v>
      </c>
      <c r="L102" s="123">
        <f>+COS_Rate_Base_4CP!L102-'COS_Rate_Base_AS FILED'!L102</f>
        <v>-8340.6141314662673</v>
      </c>
      <c r="M102" s="123">
        <f>+COS_Rate_Base_4CP!M102-'COS_Rate_Base_AS FILED'!M102</f>
        <v>-41860.108051929041</v>
      </c>
      <c r="N102" s="123">
        <f>+COS_Rate_Base_4CP!N102-'COS_Rate_Base_AS FILED'!N102</f>
        <v>-4749.6030917608005</v>
      </c>
      <c r="O102" s="123">
        <f>+COS_Rate_Base_4CP!O102-'COS_Rate_Base_AS FILED'!O102</f>
        <v>3096381.4439780563</v>
      </c>
      <c r="P102" s="123">
        <f>+COS_Rate_Base_4CP!P102-'COS_Rate_Base_AS FILED'!P102</f>
        <v>-241559.70699955989</v>
      </c>
      <c r="Q102" s="123">
        <f>+COS_Rate_Base_4CP!Q102-'COS_Rate_Base_AS FILED'!Q102</f>
        <v>-6248.1012746183551</v>
      </c>
      <c r="R102" s="123">
        <f>+COS_Rate_Base_4CP!R102-'COS_Rate_Base_AS FILED'!R102</f>
        <v>-1347.4244197878907</v>
      </c>
      <c r="S102" s="123">
        <f>+COS_Rate_Base_4CP!S102-'COS_Rate_Base_AS FILED'!S102</f>
        <v>-27904.806472848548</v>
      </c>
    </row>
    <row r="103" spans="1:19" x14ac:dyDescent="0.25">
      <c r="A103" s="112" t="s">
        <v>332</v>
      </c>
      <c r="B103" s="123">
        <f>+COS_Rate_Base_4CP!B103-'COS_Rate_Base_AS FILED'!B103</f>
        <v>0</v>
      </c>
      <c r="C103" s="123">
        <f>+COS_Rate_Base_4CP!C103-'COS_Rate_Base_AS FILED'!C103</f>
        <v>198823.09654661757</v>
      </c>
      <c r="D103" s="123">
        <f>+COS_Rate_Base_4CP!D103-'COS_Rate_Base_AS FILED'!D103</f>
        <v>7452.8672350925699</v>
      </c>
      <c r="E103" s="123">
        <f>+COS_Rate_Base_4CP!E103-'COS_Rate_Base_AS FILED'!E103</f>
        <v>131558.86973760568</v>
      </c>
      <c r="F103" s="123">
        <f>+COS_Rate_Base_4CP!F103-'COS_Rate_Base_AS FILED'!F103</f>
        <v>-256334.89146156283</v>
      </c>
      <c r="G103" s="123">
        <f>+COS_Rate_Base_4CP!G103-'COS_Rate_Base_AS FILED'!G103</f>
        <v>6488.861405931526</v>
      </c>
      <c r="H103" s="123">
        <f>+COS_Rate_Base_4CP!H103-'COS_Rate_Base_AS FILED'!H103</f>
        <v>575200.21378068626</v>
      </c>
      <c r="I103" s="123">
        <f>+COS_Rate_Base_4CP!I103-'COS_Rate_Base_AS FILED'!I103</f>
        <v>481449.54983363952</v>
      </c>
      <c r="J103" s="123">
        <f>+COS_Rate_Base_4CP!J103-'COS_Rate_Base_AS FILED'!J103</f>
        <v>193851.89011411532</v>
      </c>
      <c r="K103" s="123">
        <f>+COS_Rate_Base_4CP!K103-'COS_Rate_Base_AS FILED'!K103</f>
        <v>13274.264675270693</v>
      </c>
      <c r="L103" s="123">
        <f>+COS_Rate_Base_4CP!L103-'COS_Rate_Base_AS FILED'!L103</f>
        <v>4078.5218833633335</v>
      </c>
      <c r="M103" s="123">
        <f>+COS_Rate_Base_4CP!M103-'COS_Rate_Base_AS FILED'!M103</f>
        <v>20469.399979271362</v>
      </c>
      <c r="N103" s="123">
        <f>+COS_Rate_Base_4CP!N103-'COS_Rate_Base_AS FILED'!N103</f>
        <v>2322.5340294733292</v>
      </c>
      <c r="O103" s="123">
        <f>+COS_Rate_Base_4CP!O103-'COS_Rate_Base_AS FILED'!O103</f>
        <v>-1514116.2604395151</v>
      </c>
      <c r="P103" s="123">
        <f>+COS_Rate_Base_4CP!P103-'COS_Rate_Base_AS FILED'!P103</f>
        <v>118121.58380756323</v>
      </c>
      <c r="Q103" s="123">
        <f>+COS_Rate_Base_4CP!Q103-'COS_Rate_Base_AS FILED'!Q103</f>
        <v>3055.2927370015368</v>
      </c>
      <c r="R103" s="123">
        <f>+COS_Rate_Base_4CP!R103-'COS_Rate_Base_AS FILED'!R103</f>
        <v>658.88433341501968</v>
      </c>
      <c r="S103" s="123">
        <f>+COS_Rate_Base_4CP!S103-'COS_Rate_Base_AS FILED'!S103</f>
        <v>13645.321802043825</v>
      </c>
    </row>
    <row r="104" spans="1:19" x14ac:dyDescent="0.25">
      <c r="A104" s="111" t="s">
        <v>333</v>
      </c>
      <c r="B104" s="123">
        <f>+COS_Rate_Base_4CP!B104-'COS_Rate_Base_AS FILED'!B104</f>
        <v>0</v>
      </c>
      <c r="C104" s="123">
        <f>+COS_Rate_Base_4CP!C104-'COS_Rate_Base_AS FILED'!C104</f>
        <v>4085223.8848754168</v>
      </c>
      <c r="D104" s="123">
        <f>+COS_Rate_Base_4CP!D104-'COS_Rate_Base_AS FILED'!D104</f>
        <v>153134.27749812172</v>
      </c>
      <c r="E104" s="123">
        <f>+COS_Rate_Base_4CP!E104-'COS_Rate_Base_AS FILED'!E104</f>
        <v>2703143.8814416975</v>
      </c>
      <c r="F104" s="123">
        <f>+COS_Rate_Base_4CP!F104-'COS_Rate_Base_AS FILED'!F104</f>
        <v>-5266920.3896047324</v>
      </c>
      <c r="G104" s="123">
        <f>+COS_Rate_Base_4CP!G104-'COS_Rate_Base_AS FILED'!G104</f>
        <v>133326.82199194329</v>
      </c>
      <c r="H104" s="123">
        <f>+COS_Rate_Base_4CP!H104-'COS_Rate_Base_AS FILED'!H104</f>
        <v>11818655.341037512</v>
      </c>
      <c r="I104" s="123">
        <f>+COS_Rate_Base_4CP!I104-'COS_Rate_Base_AS FILED'!I104</f>
        <v>9892357.7517149597</v>
      </c>
      <c r="J104" s="123">
        <f>+COS_Rate_Base_4CP!J104-'COS_Rate_Base_AS FILED'!J104</f>
        <v>3983080.3632854037</v>
      </c>
      <c r="K104" s="123">
        <f>+COS_Rate_Base_4CP!K104-'COS_Rate_Base_AS FILED'!K104</f>
        <v>272746.69818281964</v>
      </c>
      <c r="L104" s="123">
        <f>+COS_Rate_Base_4CP!L104-'COS_Rate_Base_AS FILED'!L104</f>
        <v>83801.506476368173</v>
      </c>
      <c r="M104" s="123">
        <f>+COS_Rate_Base_4CP!M104-'COS_Rate_Base_AS FILED'!M104</f>
        <v>420585.35027785983</v>
      </c>
      <c r="N104" s="123">
        <f>+COS_Rate_Base_4CP!N104-'COS_Rate_Base_AS FILED'!N104</f>
        <v>47721.173522794248</v>
      </c>
      <c r="O104" s="123">
        <f>+COS_Rate_Base_4CP!O104-'COS_Rate_Base_AS FILED'!O104</f>
        <v>-31110590.364311337</v>
      </c>
      <c r="P104" s="123">
        <f>+COS_Rate_Base_4CP!P104-'COS_Rate_Base_AS FILED'!P104</f>
        <v>2427047.580846969</v>
      </c>
      <c r="Q104" s="123">
        <f>+COS_Rate_Base_4CP!Q104-'COS_Rate_Base_AS FILED'!Q104</f>
        <v>62777.187767813331</v>
      </c>
      <c r="R104" s="123">
        <f>+COS_Rate_Base_4CP!R104-'COS_Rate_Base_AS FILED'!R104</f>
        <v>13538.115354752794</v>
      </c>
      <c r="S104" s="123">
        <f>+COS_Rate_Base_4CP!S104-'COS_Rate_Base_AS FILED'!S104</f>
        <v>280370.81964192528</v>
      </c>
    </row>
    <row r="105" spans="1:19" x14ac:dyDescent="0.25">
      <c r="B105" s="124">
        <f>+COS_Rate_Base_4CP!B105-'COS_Rate_Base_AS FILED'!B105</f>
        <v>0</v>
      </c>
      <c r="C105" s="124">
        <f>+COS_Rate_Base_4CP!C105-'COS_Rate_Base_AS FILED'!C105</f>
        <v>0</v>
      </c>
      <c r="D105" s="124">
        <f>+COS_Rate_Base_4CP!D105-'COS_Rate_Base_AS FILED'!D105</f>
        <v>0</v>
      </c>
      <c r="E105" s="124">
        <f>+COS_Rate_Base_4CP!E105-'COS_Rate_Base_AS FILED'!E105</f>
        <v>0</v>
      </c>
      <c r="F105" s="124">
        <f>+COS_Rate_Base_4CP!F105-'COS_Rate_Base_AS FILED'!F105</f>
        <v>0</v>
      </c>
      <c r="G105" s="124">
        <f>+COS_Rate_Base_4CP!G105-'COS_Rate_Base_AS FILED'!G105</f>
        <v>0</v>
      </c>
      <c r="H105" s="124">
        <f>+COS_Rate_Base_4CP!H105-'COS_Rate_Base_AS FILED'!H105</f>
        <v>0</v>
      </c>
      <c r="I105" s="124">
        <f>+COS_Rate_Base_4CP!I105-'COS_Rate_Base_AS FILED'!I105</f>
        <v>0</v>
      </c>
      <c r="J105" s="124">
        <f>+COS_Rate_Base_4CP!J105-'COS_Rate_Base_AS FILED'!J105</f>
        <v>0</v>
      </c>
      <c r="K105" s="124">
        <f>+COS_Rate_Base_4CP!K105-'COS_Rate_Base_AS FILED'!K105</f>
        <v>0</v>
      </c>
      <c r="L105" s="124">
        <f>+COS_Rate_Base_4CP!L105-'COS_Rate_Base_AS FILED'!L105</f>
        <v>0</v>
      </c>
      <c r="M105" s="124">
        <f>+COS_Rate_Base_4CP!M105-'COS_Rate_Base_AS FILED'!M105</f>
        <v>0</v>
      </c>
      <c r="N105" s="124">
        <f>+COS_Rate_Base_4CP!N105-'COS_Rate_Base_AS FILED'!N105</f>
        <v>0</v>
      </c>
      <c r="O105" s="124">
        <f>+COS_Rate_Base_4CP!O105-'COS_Rate_Base_AS FILED'!O105</f>
        <v>0</v>
      </c>
      <c r="P105" s="124">
        <f>+COS_Rate_Base_4CP!P105-'COS_Rate_Base_AS FILED'!P105</f>
        <v>0</v>
      </c>
      <c r="Q105" s="124">
        <f>+COS_Rate_Base_4CP!Q105-'COS_Rate_Base_AS FILED'!Q105</f>
        <v>0</v>
      </c>
      <c r="R105" s="124">
        <f>+COS_Rate_Base_4CP!R105-'COS_Rate_Base_AS FILED'!R105</f>
        <v>0</v>
      </c>
      <c r="S105" s="124">
        <f>+COS_Rate_Base_4CP!S105-'COS_Rate_Base_AS FILED'!S105</f>
        <v>0</v>
      </c>
    </row>
    <row r="106" spans="1:19" x14ac:dyDescent="0.25">
      <c r="A106" s="111" t="s">
        <v>334</v>
      </c>
      <c r="B106" s="123">
        <f>+COS_Rate_Base_4CP!B106-'COS_Rate_Base_AS FILED'!B106</f>
        <v>0</v>
      </c>
      <c r="C106" s="123">
        <f>+COS_Rate_Base_4CP!C106-'COS_Rate_Base_AS FILED'!C106</f>
        <v>0</v>
      </c>
      <c r="D106" s="123">
        <f>+COS_Rate_Base_4CP!D106-'COS_Rate_Base_AS FILED'!D106</f>
        <v>0</v>
      </c>
      <c r="E106" s="123">
        <f>+COS_Rate_Base_4CP!E106-'COS_Rate_Base_AS FILED'!E106</f>
        <v>0</v>
      </c>
      <c r="F106" s="123">
        <f>+COS_Rate_Base_4CP!F106-'COS_Rate_Base_AS FILED'!F106</f>
        <v>0</v>
      </c>
      <c r="G106" s="123">
        <f>+COS_Rate_Base_4CP!G106-'COS_Rate_Base_AS FILED'!G106</f>
        <v>0</v>
      </c>
      <c r="H106" s="123">
        <f>+COS_Rate_Base_4CP!H106-'COS_Rate_Base_AS FILED'!H106</f>
        <v>0</v>
      </c>
      <c r="I106" s="123">
        <f>+COS_Rate_Base_4CP!I106-'COS_Rate_Base_AS FILED'!I106</f>
        <v>0</v>
      </c>
      <c r="J106" s="123">
        <f>+COS_Rate_Base_4CP!J106-'COS_Rate_Base_AS FILED'!J106</f>
        <v>0</v>
      </c>
      <c r="K106" s="123">
        <f>+COS_Rate_Base_4CP!K106-'COS_Rate_Base_AS FILED'!K106</f>
        <v>0</v>
      </c>
      <c r="L106" s="123">
        <f>+COS_Rate_Base_4CP!L106-'COS_Rate_Base_AS FILED'!L106</f>
        <v>0</v>
      </c>
      <c r="M106" s="123">
        <f>+COS_Rate_Base_4CP!M106-'COS_Rate_Base_AS FILED'!M106</f>
        <v>0</v>
      </c>
      <c r="N106" s="123">
        <f>+COS_Rate_Base_4CP!N106-'COS_Rate_Base_AS FILED'!N106</f>
        <v>0</v>
      </c>
      <c r="O106" s="123">
        <f>+COS_Rate_Base_4CP!O106-'COS_Rate_Base_AS FILED'!O106</f>
        <v>0</v>
      </c>
      <c r="P106" s="123">
        <f>+COS_Rate_Base_4CP!P106-'COS_Rate_Base_AS FILED'!P106</f>
        <v>0</v>
      </c>
      <c r="Q106" s="123">
        <f>+COS_Rate_Base_4CP!Q106-'COS_Rate_Base_AS FILED'!Q106</f>
        <v>0</v>
      </c>
      <c r="R106" s="123">
        <f>+COS_Rate_Base_4CP!R106-'COS_Rate_Base_AS FILED'!R106</f>
        <v>0</v>
      </c>
      <c r="S106" s="123">
        <f>+COS_Rate_Base_4CP!S106-'COS_Rate_Base_AS FILED'!S106</f>
        <v>0</v>
      </c>
    </row>
    <row r="107" spans="1:19" x14ac:dyDescent="0.25">
      <c r="A107" s="112" t="s">
        <v>335</v>
      </c>
      <c r="B107" s="123">
        <f>+COS_Rate_Base_4CP!B107-'COS_Rate_Base_AS FILED'!B107</f>
        <v>0</v>
      </c>
      <c r="C107" s="123">
        <f>+COS_Rate_Base_4CP!C107-'COS_Rate_Base_AS FILED'!C107</f>
        <v>3225533.1497482285</v>
      </c>
      <c r="D107" s="123">
        <f>+COS_Rate_Base_4CP!D107-'COS_Rate_Base_AS FILED'!D107</f>
        <v>120908.84180463944</v>
      </c>
      <c r="E107" s="123">
        <f>+COS_Rate_Base_4CP!E107-'COS_Rate_Base_AS FILED'!E107</f>
        <v>2134296.7836866025</v>
      </c>
      <c r="F107" s="123">
        <f>+COS_Rate_Base_4CP!F107-'COS_Rate_Base_AS FILED'!F107</f>
        <v>-4158554.5351997092</v>
      </c>
      <c r="G107" s="123">
        <f>+COS_Rate_Base_4CP!G107-'COS_Rate_Base_AS FILED'!G107</f>
        <v>105269.6489114716</v>
      </c>
      <c r="H107" s="123">
        <f>+COS_Rate_Base_4CP!H107-'COS_Rate_Base_AS FILED'!H107</f>
        <v>9331548.4444075227</v>
      </c>
      <c r="I107" s="123">
        <f>+COS_Rate_Base_4CP!I107-'COS_Rate_Base_AS FILED'!I107</f>
        <v>7810619.1377803832</v>
      </c>
      <c r="J107" s="123">
        <f>+COS_Rate_Base_4CP!J107-'COS_Rate_Base_AS FILED'!J107</f>
        <v>3144884.6163495071</v>
      </c>
      <c r="K107" s="123">
        <f>+COS_Rate_Base_4CP!K107-'COS_Rate_Base_AS FILED'!K107</f>
        <v>215350.13533288613</v>
      </c>
      <c r="L107" s="123">
        <f>+COS_Rate_Base_4CP!L107-'COS_Rate_Base_AS FILED'!L107</f>
        <v>66166.394977544784</v>
      </c>
      <c r="M107" s="123">
        <f>+COS_Rate_Base_4CP!M107-'COS_Rate_Base_AS FILED'!M107</f>
        <v>332077.75824532984</v>
      </c>
      <c r="N107" s="123">
        <f>+COS_Rate_Base_4CP!N107-'COS_Rate_Base_AS FILED'!N107</f>
        <v>37678.773913110585</v>
      </c>
      <c r="O107" s="123">
        <f>+COS_Rate_Base_4CP!O107-'COS_Rate_Base_AS FILED'!O107</f>
        <v>-24563706.508189082</v>
      </c>
      <c r="P107" s="123">
        <f>+COS_Rate_Base_4CP!P107-'COS_Rate_Base_AS FILED'!P107</f>
        <v>1916301.9331746791</v>
      </c>
      <c r="Q107" s="123">
        <f>+COS_Rate_Base_4CP!Q107-'COS_Rate_Base_AS FILED'!Q107</f>
        <v>49566.414448599011</v>
      </c>
      <c r="R107" s="123">
        <f>+COS_Rate_Base_4CP!R107-'COS_Rate_Base_AS FILED'!R107</f>
        <v>10689.166883494385</v>
      </c>
      <c r="S107" s="123">
        <f>+COS_Rate_Base_4CP!S107-'COS_Rate_Base_AS FILED'!S107</f>
        <v>221369.84372514748</v>
      </c>
    </row>
    <row r="108" spans="1:19" x14ac:dyDescent="0.25">
      <c r="A108" s="112" t="s">
        <v>336</v>
      </c>
      <c r="B108" s="123">
        <f>+COS_Rate_Base_4CP!B108-'COS_Rate_Base_AS FILED'!B108</f>
        <v>0</v>
      </c>
      <c r="C108" s="123">
        <f>+COS_Rate_Base_4CP!C108-'COS_Rate_Base_AS FILED'!C108</f>
        <v>1478028.067709351</v>
      </c>
      <c r="D108" s="123">
        <f>+COS_Rate_Base_4CP!D108-'COS_Rate_Base_AS FILED'!D108</f>
        <v>55403.759169375058</v>
      </c>
      <c r="E108" s="123">
        <f>+COS_Rate_Base_4CP!E108-'COS_Rate_Base_AS FILED'!E108</f>
        <v>977993.52995545045</v>
      </c>
      <c r="F108" s="123">
        <f>+COS_Rate_Base_4CP!F108-'COS_Rate_Base_AS FILED'!F108</f>
        <v>-1905564.1466915198</v>
      </c>
      <c r="G108" s="123">
        <f>+COS_Rate_Base_4CP!G108-'COS_Rate_Base_AS FILED'!G108</f>
        <v>48237.450537815428</v>
      </c>
      <c r="H108" s="123">
        <f>+COS_Rate_Base_4CP!H108-'COS_Rate_Base_AS FILED'!H108</f>
        <v>4275972.3356433064</v>
      </c>
      <c r="I108" s="123">
        <f>+COS_Rate_Base_4CP!I108-'COS_Rate_Base_AS FILED'!I108</f>
        <v>3579040.665797621</v>
      </c>
      <c r="J108" s="123">
        <f>+COS_Rate_Base_4CP!J108-'COS_Rate_Base_AS FILED'!J108</f>
        <v>1441072.6899628201</v>
      </c>
      <c r="K108" s="123">
        <f>+COS_Rate_Base_4CP!K108-'COS_Rate_Base_AS FILED'!K108</f>
        <v>98679.359234567964</v>
      </c>
      <c r="L108" s="123">
        <f>+COS_Rate_Base_4CP!L108-'COS_Rate_Base_AS FILED'!L108</f>
        <v>30319.263320418133</v>
      </c>
      <c r="M108" s="123">
        <f>+COS_Rate_Base_4CP!M108-'COS_Rate_Base_AS FILED'!M108</f>
        <v>152167.16882506982</v>
      </c>
      <c r="N108" s="123">
        <f>+COS_Rate_Base_4CP!N108-'COS_Rate_Base_AS FILED'!N108</f>
        <v>17265.451264948028</v>
      </c>
      <c r="O108" s="123">
        <f>+COS_Rate_Base_4CP!O108-'COS_Rate_Base_AS FILED'!O108</f>
        <v>-11255766.405287862</v>
      </c>
      <c r="P108" s="123">
        <f>+COS_Rate_Base_4CP!P108-'COS_Rate_Base_AS FILED'!P108</f>
        <v>878102.28943359223</v>
      </c>
      <c r="Q108" s="123">
        <f>+COS_Rate_Base_4CP!Q108-'COS_Rate_Base_AS FILED'!Q108</f>
        <v>22712.695349747693</v>
      </c>
      <c r="R108" s="123">
        <f>+COS_Rate_Base_4CP!R108-'COS_Rate_Base_AS FILED'!R108</f>
        <v>4898.0704710683785</v>
      </c>
      <c r="S108" s="123">
        <f>+COS_Rate_Base_4CP!S108-'COS_Rate_Base_AS FILED'!S108</f>
        <v>101437.75530434086</v>
      </c>
    </row>
    <row r="109" spans="1:19" x14ac:dyDescent="0.25">
      <c r="A109" s="112" t="s">
        <v>337</v>
      </c>
      <c r="B109" s="123">
        <f>+COS_Rate_Base_4CP!B109-'COS_Rate_Base_AS FILED'!B109</f>
        <v>0</v>
      </c>
      <c r="C109" s="123">
        <f>+COS_Rate_Base_4CP!C109-'COS_Rate_Base_AS FILED'!C109</f>
        <v>672829.7651287578</v>
      </c>
      <c r="D109" s="123">
        <f>+COS_Rate_Base_4CP!D109-'COS_Rate_Base_AS FILED'!D109</f>
        <v>25220.967776987643</v>
      </c>
      <c r="E109" s="123">
        <f>+COS_Rate_Base_4CP!E109-'COS_Rate_Base_AS FILED'!E109</f>
        <v>445203.42436877731</v>
      </c>
      <c r="F109" s="123">
        <f>+COS_Rate_Base_4CP!F109-'COS_Rate_Base_AS FILED'!F109</f>
        <v>-867453.26781463996</v>
      </c>
      <c r="G109" s="123">
        <f>+COS_Rate_Base_4CP!G109-'COS_Rate_Base_AS FILED'!G109</f>
        <v>21958.711897851899</v>
      </c>
      <c r="H109" s="123">
        <f>+COS_Rate_Base_4CP!H109-'COS_Rate_Base_AS FILED'!H109</f>
        <v>1946513.4155041575</v>
      </c>
      <c r="I109" s="123">
        <f>+COS_Rate_Base_4CP!I109-'COS_Rate_Base_AS FILED'!I109</f>
        <v>1629255.3187348731</v>
      </c>
      <c r="J109" s="123">
        <f>+COS_Rate_Base_4CP!J109-'COS_Rate_Base_AS FILED'!J109</f>
        <v>656006.89236154407</v>
      </c>
      <c r="K109" s="123">
        <f>+COS_Rate_Base_4CP!K109-'COS_Rate_Base_AS FILED'!K109</f>
        <v>44920.939965469472</v>
      </c>
      <c r="L109" s="123">
        <f>+COS_Rate_Base_4CP!L109-'COS_Rate_Base_AS FILED'!L109</f>
        <v>13801.972550067556</v>
      </c>
      <c r="M109" s="123">
        <f>+COS_Rate_Base_4CP!M109-'COS_Rate_Base_AS FILED'!M109</f>
        <v>69269.726805359169</v>
      </c>
      <c r="N109" s="123">
        <f>+COS_Rate_Base_4CP!N109-'COS_Rate_Base_AS FILED'!N109</f>
        <v>7859.6000801531227</v>
      </c>
      <c r="O109" s="123">
        <f>+COS_Rate_Base_4CP!O109-'COS_Rate_Base_AS FILED'!O109</f>
        <v>-5123863.9050684422</v>
      </c>
      <c r="P109" s="123">
        <f>+COS_Rate_Base_4CP!P109-'COS_Rate_Base_AS FILED'!P109</f>
        <v>399730.81030475331</v>
      </c>
      <c r="Q109" s="123">
        <f>+COS_Rate_Base_4CP!Q109-'COS_Rate_Base_AS FILED'!Q109</f>
        <v>10339.301270033029</v>
      </c>
      <c r="R109" s="123">
        <f>+COS_Rate_Base_4CP!R109-'COS_Rate_Base_AS FILED'!R109</f>
        <v>2229.705698174268</v>
      </c>
      <c r="S109" s="123">
        <f>+COS_Rate_Base_4CP!S109-'COS_Rate_Base_AS FILED'!S109</f>
        <v>46176.620436161567</v>
      </c>
    </row>
    <row r="110" spans="1:19" x14ac:dyDescent="0.25">
      <c r="A110" s="112" t="s">
        <v>338</v>
      </c>
      <c r="B110" s="123">
        <f>+COS_Rate_Base_4CP!B110-'COS_Rate_Base_AS FILED'!B110</f>
        <v>0</v>
      </c>
      <c r="C110" s="123">
        <f>+COS_Rate_Base_4CP!C110-'COS_Rate_Base_AS FILED'!C110</f>
        <v>1924888.3687929027</v>
      </c>
      <c r="D110" s="123">
        <f>+COS_Rate_Base_4CP!D110-'COS_Rate_Base_AS FILED'!D110</f>
        <v>72154.280383736652</v>
      </c>
      <c r="E110" s="123">
        <f>+COS_Rate_Base_4CP!E110-'COS_Rate_Base_AS FILED'!E110</f>
        <v>1273675.6572447913</v>
      </c>
      <c r="F110" s="123">
        <f>+COS_Rate_Base_4CP!F110-'COS_Rate_Base_AS FILED'!F110</f>
        <v>-2481683.766425319</v>
      </c>
      <c r="G110" s="123">
        <f>+COS_Rate_Base_4CP!G110-'COS_Rate_Base_AS FILED'!G110</f>
        <v>62821.342509662441</v>
      </c>
      <c r="H110" s="123">
        <f>+COS_Rate_Base_4CP!H110-'COS_Rate_Base_AS FILED'!H110</f>
        <v>5568750.4141352475</v>
      </c>
      <c r="I110" s="123">
        <f>+COS_Rate_Base_4CP!I110-'COS_Rate_Base_AS FILED'!I110</f>
        <v>4661111.584780395</v>
      </c>
      <c r="J110" s="123">
        <f>+COS_Rate_Base_4CP!J110-'COS_Rate_Base_AS FILED'!J110</f>
        <v>1876760.0697823856</v>
      </c>
      <c r="K110" s="123">
        <f>+COS_Rate_Base_4CP!K110-'COS_Rate_Base_AS FILED'!K110</f>
        <v>128513.62905775919</v>
      </c>
      <c r="L110" s="123">
        <f>+COS_Rate_Base_4CP!L110-'COS_Rate_Base_AS FILED'!L110</f>
        <v>39485.851852793479</v>
      </c>
      <c r="M110" s="123">
        <f>+COS_Rate_Base_4CP!M110-'COS_Rate_Base_AS FILED'!M110</f>
        <v>198172.70035843534</v>
      </c>
      <c r="N110" s="123">
        <f>+COS_Rate_Base_4CP!N110-'COS_Rate_Base_AS FILED'!N110</f>
        <v>22485.40947761924</v>
      </c>
      <c r="O110" s="123">
        <f>+COS_Rate_Base_4CP!O110-'COS_Rate_Base_AS FILED'!O110</f>
        <v>-14658783.759747267</v>
      </c>
      <c r="P110" s="123">
        <f>+COS_Rate_Base_4CP!P110-'COS_Rate_Base_AS FILED'!P110</f>
        <v>1143583.7522089053</v>
      </c>
      <c r="Q110" s="123">
        <f>+COS_Rate_Base_4CP!Q110-'COS_Rate_Base_AS FILED'!Q110</f>
        <v>29579.548628208606</v>
      </c>
      <c r="R110" s="123">
        <f>+COS_Rate_Base_4CP!R110-'COS_Rate_Base_AS FILED'!R110</f>
        <v>6378.9308777467159</v>
      </c>
      <c r="S110" s="123">
        <f>+COS_Rate_Base_4CP!S110-'COS_Rate_Base_AS FILED'!S110</f>
        <v>132105.9860821144</v>
      </c>
    </row>
    <row r="111" spans="1:19" x14ac:dyDescent="0.25">
      <c r="A111" s="111" t="s">
        <v>339</v>
      </c>
      <c r="B111" s="123">
        <f>+COS_Rate_Base_4CP!B111-'COS_Rate_Base_AS FILED'!B111</f>
        <v>0</v>
      </c>
      <c r="C111" s="123">
        <f>+COS_Rate_Base_4CP!C111-'COS_Rate_Base_AS FILED'!C111</f>
        <v>7301279.3513792381</v>
      </c>
      <c r="D111" s="123">
        <f>+COS_Rate_Base_4CP!D111-'COS_Rate_Base_AS FILED'!D111</f>
        <v>273687.84913473902</v>
      </c>
      <c r="E111" s="123">
        <f>+COS_Rate_Base_4CP!E111-'COS_Rate_Base_AS FILED'!E111</f>
        <v>4831169.3952556178</v>
      </c>
      <c r="F111" s="123">
        <f>+COS_Rate_Base_4CP!F111-'COS_Rate_Base_AS FILED'!F111</f>
        <v>-9413255.7161312103</v>
      </c>
      <c r="G111" s="123">
        <f>+COS_Rate_Base_4CP!G111-'COS_Rate_Base_AS FILED'!G111</f>
        <v>238287.15385680133</v>
      </c>
      <c r="H111" s="123">
        <f>+COS_Rate_Base_4CP!H111-'COS_Rate_Base_AS FILED'!H111</f>
        <v>21122784.609690309</v>
      </c>
      <c r="I111" s="123">
        <f>+COS_Rate_Base_4CP!I111-'COS_Rate_Base_AS FILED'!I111</f>
        <v>17680026.707093269</v>
      </c>
      <c r="J111" s="123">
        <f>+COS_Rate_Base_4CP!J111-'COS_Rate_Base_AS FILED'!J111</f>
        <v>7118724.2684562579</v>
      </c>
      <c r="K111" s="123">
        <f>+COS_Rate_Base_4CP!K111-'COS_Rate_Base_AS FILED'!K111</f>
        <v>487464.06359068258</v>
      </c>
      <c r="L111" s="123">
        <f>+COS_Rate_Base_4CP!L111-'COS_Rate_Base_AS FILED'!L111</f>
        <v>149773.48270082404</v>
      </c>
      <c r="M111" s="123">
        <f>+COS_Rate_Base_4CP!M111-'COS_Rate_Base_AS FILED'!M111</f>
        <v>751687.35423419415</v>
      </c>
      <c r="N111" s="123">
        <f>+COS_Rate_Base_4CP!N111-'COS_Rate_Base_AS FILED'!N111</f>
        <v>85289.234735830963</v>
      </c>
      <c r="O111" s="123">
        <f>+COS_Rate_Base_4CP!O111-'COS_Rate_Base_AS FILED'!O111</f>
        <v>-55602120.578292608</v>
      </c>
      <c r="P111" s="123">
        <f>+COS_Rate_Base_4CP!P111-'COS_Rate_Base_AS FILED'!P111</f>
        <v>4337718.7851219298</v>
      </c>
      <c r="Q111" s="123">
        <f>+COS_Rate_Base_4CP!Q111-'COS_Rate_Base_AS FILED'!Q111</f>
        <v>112197.95969658834</v>
      </c>
      <c r="R111" s="123">
        <f>+COS_Rate_Base_4CP!R111-'COS_Rate_Base_AS FILED'!R111</f>
        <v>24195.873930483795</v>
      </c>
      <c r="S111" s="123">
        <f>+COS_Rate_Base_4CP!S111-'COS_Rate_Base_AS FILED'!S111</f>
        <v>501090.20554776443</v>
      </c>
    </row>
    <row r="112" spans="1:19" x14ac:dyDescent="0.25">
      <c r="B112" s="124">
        <f>+COS_Rate_Base_4CP!B112-'COS_Rate_Base_AS FILED'!B112</f>
        <v>0</v>
      </c>
      <c r="C112" s="124">
        <f>+COS_Rate_Base_4CP!C112-'COS_Rate_Base_AS FILED'!C112</f>
        <v>0</v>
      </c>
      <c r="D112" s="124">
        <f>+COS_Rate_Base_4CP!D112-'COS_Rate_Base_AS FILED'!D112</f>
        <v>0</v>
      </c>
      <c r="E112" s="124">
        <f>+COS_Rate_Base_4CP!E112-'COS_Rate_Base_AS FILED'!E112</f>
        <v>0</v>
      </c>
      <c r="F112" s="124">
        <f>+COS_Rate_Base_4CP!F112-'COS_Rate_Base_AS FILED'!F112</f>
        <v>0</v>
      </c>
      <c r="G112" s="124">
        <f>+COS_Rate_Base_4CP!G112-'COS_Rate_Base_AS FILED'!G112</f>
        <v>0</v>
      </c>
      <c r="H112" s="124">
        <f>+COS_Rate_Base_4CP!H112-'COS_Rate_Base_AS FILED'!H112</f>
        <v>0</v>
      </c>
      <c r="I112" s="124">
        <f>+COS_Rate_Base_4CP!I112-'COS_Rate_Base_AS FILED'!I112</f>
        <v>0</v>
      </c>
      <c r="J112" s="124">
        <f>+COS_Rate_Base_4CP!J112-'COS_Rate_Base_AS FILED'!J112</f>
        <v>0</v>
      </c>
      <c r="K112" s="124">
        <f>+COS_Rate_Base_4CP!K112-'COS_Rate_Base_AS FILED'!K112</f>
        <v>0</v>
      </c>
      <c r="L112" s="124">
        <f>+COS_Rate_Base_4CP!L112-'COS_Rate_Base_AS FILED'!L112</f>
        <v>0</v>
      </c>
      <c r="M112" s="124">
        <f>+COS_Rate_Base_4CP!M112-'COS_Rate_Base_AS FILED'!M112</f>
        <v>0</v>
      </c>
      <c r="N112" s="124">
        <f>+COS_Rate_Base_4CP!N112-'COS_Rate_Base_AS FILED'!N112</f>
        <v>0</v>
      </c>
      <c r="O112" s="124">
        <f>+COS_Rate_Base_4CP!O112-'COS_Rate_Base_AS FILED'!O112</f>
        <v>0</v>
      </c>
      <c r="P112" s="124">
        <f>+COS_Rate_Base_4CP!P112-'COS_Rate_Base_AS FILED'!P112</f>
        <v>0</v>
      </c>
      <c r="Q112" s="124">
        <f>+COS_Rate_Base_4CP!Q112-'COS_Rate_Base_AS FILED'!Q112</f>
        <v>0</v>
      </c>
      <c r="R112" s="124">
        <f>+COS_Rate_Base_4CP!R112-'COS_Rate_Base_AS FILED'!R112</f>
        <v>0</v>
      </c>
      <c r="S112" s="124">
        <f>+COS_Rate_Base_4CP!S112-'COS_Rate_Base_AS FILED'!S112</f>
        <v>0</v>
      </c>
    </row>
    <row r="113" spans="1:19" x14ac:dyDescent="0.25">
      <c r="A113" s="111" t="s">
        <v>340</v>
      </c>
      <c r="B113" s="123">
        <f>+COS_Rate_Base_4CP!B113-'COS_Rate_Base_AS FILED'!B113</f>
        <v>0</v>
      </c>
      <c r="C113" s="123">
        <f>+COS_Rate_Base_4CP!C113-'COS_Rate_Base_AS FILED'!C113</f>
        <v>0</v>
      </c>
      <c r="D113" s="123">
        <f>+COS_Rate_Base_4CP!D113-'COS_Rate_Base_AS FILED'!D113</f>
        <v>0</v>
      </c>
      <c r="E113" s="123">
        <f>+COS_Rate_Base_4CP!E113-'COS_Rate_Base_AS FILED'!E113</f>
        <v>0</v>
      </c>
      <c r="F113" s="123">
        <f>+COS_Rate_Base_4CP!F113-'COS_Rate_Base_AS FILED'!F113</f>
        <v>0</v>
      </c>
      <c r="G113" s="123">
        <f>+COS_Rate_Base_4CP!G113-'COS_Rate_Base_AS FILED'!G113</f>
        <v>0</v>
      </c>
      <c r="H113" s="123">
        <f>+COS_Rate_Base_4CP!H113-'COS_Rate_Base_AS FILED'!H113</f>
        <v>0</v>
      </c>
      <c r="I113" s="123">
        <f>+COS_Rate_Base_4CP!I113-'COS_Rate_Base_AS FILED'!I113</f>
        <v>0</v>
      </c>
      <c r="J113" s="123">
        <f>+COS_Rate_Base_4CP!J113-'COS_Rate_Base_AS FILED'!J113</f>
        <v>0</v>
      </c>
      <c r="K113" s="123">
        <f>+COS_Rate_Base_4CP!K113-'COS_Rate_Base_AS FILED'!K113</f>
        <v>0</v>
      </c>
      <c r="L113" s="123">
        <f>+COS_Rate_Base_4CP!L113-'COS_Rate_Base_AS FILED'!L113</f>
        <v>0</v>
      </c>
      <c r="M113" s="123">
        <f>+COS_Rate_Base_4CP!M113-'COS_Rate_Base_AS FILED'!M113</f>
        <v>0</v>
      </c>
      <c r="N113" s="123">
        <f>+COS_Rate_Base_4CP!N113-'COS_Rate_Base_AS FILED'!N113</f>
        <v>0</v>
      </c>
      <c r="O113" s="123">
        <f>+COS_Rate_Base_4CP!O113-'COS_Rate_Base_AS FILED'!O113</f>
        <v>0</v>
      </c>
      <c r="P113" s="123">
        <f>+COS_Rate_Base_4CP!P113-'COS_Rate_Base_AS FILED'!P113</f>
        <v>0</v>
      </c>
      <c r="Q113" s="123">
        <f>+COS_Rate_Base_4CP!Q113-'COS_Rate_Base_AS FILED'!Q113</f>
        <v>0</v>
      </c>
      <c r="R113" s="123">
        <f>+COS_Rate_Base_4CP!R113-'COS_Rate_Base_AS FILED'!R113</f>
        <v>0</v>
      </c>
      <c r="S113" s="123">
        <f>+COS_Rate_Base_4CP!S113-'COS_Rate_Base_AS FILED'!S113</f>
        <v>0</v>
      </c>
    </row>
    <row r="114" spans="1:19" x14ac:dyDescent="0.25">
      <c r="A114" s="112" t="s">
        <v>341</v>
      </c>
      <c r="B114" s="123">
        <f>+COS_Rate_Base_4CP!B114-'COS_Rate_Base_AS FILED'!B114</f>
        <v>0</v>
      </c>
      <c r="C114" s="123">
        <f>+COS_Rate_Base_4CP!C114-'COS_Rate_Base_AS FILED'!C114</f>
        <v>4527210.7183051892</v>
      </c>
      <c r="D114" s="123">
        <f>+COS_Rate_Base_4CP!D114-'COS_Rate_Base_AS FILED'!D114</f>
        <v>169702.11718287738</v>
      </c>
      <c r="E114" s="123">
        <f>+COS_Rate_Base_4CP!E114-'COS_Rate_Base_AS FILED'!E114</f>
        <v>2995601.2933565658</v>
      </c>
      <c r="F114" s="123">
        <f>+COS_Rate_Base_4CP!F114-'COS_Rate_Base_AS FILED'!F114</f>
        <v>-5836756.8368913829</v>
      </c>
      <c r="G114" s="123">
        <f>+COS_Rate_Base_4CP!G114-'COS_Rate_Base_AS FILED'!G114</f>
        <v>147751.6617373589</v>
      </c>
      <c r="H114" s="123">
        <f>+COS_Rate_Base_4CP!H114-'COS_Rate_Base_AS FILED'!H114</f>
        <v>13097334.355160296</v>
      </c>
      <c r="I114" s="123">
        <f>+COS_Rate_Base_4CP!I114-'COS_Rate_Base_AS FILED'!I114</f>
        <v>10962627.582952932</v>
      </c>
      <c r="J114" s="123">
        <f>+COS_Rate_Base_4CP!J114-'COS_Rate_Base_AS FILED'!J114</f>
        <v>4414016.127560772</v>
      </c>
      <c r="K114" s="123">
        <f>+COS_Rate_Base_4CP!K114-'COS_Rate_Base_AS FILED'!K114</f>
        <v>302255.59484440973</v>
      </c>
      <c r="L114" s="123">
        <f>+COS_Rate_Base_4CP!L114-'COS_Rate_Base_AS FILED'!L114</f>
        <v>92868.12400527834</v>
      </c>
      <c r="M114" s="123">
        <f>+COS_Rate_Base_4CP!M114-'COS_Rate_Base_AS FILED'!M114</f>
        <v>466089.1445361097</v>
      </c>
      <c r="N114" s="123">
        <f>+COS_Rate_Base_4CP!N114-'COS_Rate_Base_AS FILED'!N114</f>
        <v>52884.202763610345</v>
      </c>
      <c r="O114" s="123">
        <f>+COS_Rate_Base_4CP!O114-'COS_Rate_Base_AS FILED'!O114</f>
        <v>-34476494.341364145</v>
      </c>
      <c r="P114" s="123">
        <f>+COS_Rate_Base_4CP!P114-'COS_Rate_Base_AS FILED'!P114</f>
        <v>2689633.6973174578</v>
      </c>
      <c r="Q114" s="123">
        <f>+COS_Rate_Base_4CP!Q114-'COS_Rate_Base_AS FILED'!Q114</f>
        <v>69569.151002887695</v>
      </c>
      <c r="R114" s="123">
        <f>+COS_Rate_Base_4CP!R114-'COS_Rate_Base_AS FILED'!R114</f>
        <v>15002.82546731412</v>
      </c>
      <c r="S114" s="123">
        <f>+COS_Rate_Base_4CP!S114-'COS_Rate_Base_AS FILED'!S114</f>
        <v>310704.58206273837</v>
      </c>
    </row>
    <row r="115" spans="1:19" x14ac:dyDescent="0.25">
      <c r="A115" s="112" t="s">
        <v>342</v>
      </c>
      <c r="B115" s="123">
        <f>+COS_Rate_Base_4CP!B115-'COS_Rate_Base_AS FILED'!B115</f>
        <v>0</v>
      </c>
      <c r="C115" s="123">
        <f>+COS_Rate_Base_4CP!C115-'COS_Rate_Base_AS FILED'!C115</f>
        <v>450518.8985425313</v>
      </c>
      <c r="D115" s="123">
        <f>+COS_Rate_Base_4CP!D115-'COS_Rate_Base_AS FILED'!D115</f>
        <v>16887.663435773735</v>
      </c>
      <c r="E115" s="123">
        <f>+COS_Rate_Base_4CP!E115-'COS_Rate_Base_AS FILED'!E115</f>
        <v>298102.97755718557</v>
      </c>
      <c r="F115" s="123">
        <f>+COS_Rate_Base_4CP!F115-'COS_Rate_Base_AS FILED'!F115</f>
        <v>-580836.50725259446</v>
      </c>
      <c r="G115" s="123">
        <f>+COS_Rate_Base_4CP!G115-'COS_Rate_Base_AS FILED'!G115</f>
        <v>14703.295261825791</v>
      </c>
      <c r="H115" s="123">
        <f>+COS_Rate_Base_4CP!H115-'COS_Rate_Base_AS FILED'!H115</f>
        <v>1303362.492863819</v>
      </c>
      <c r="I115" s="123">
        <f>+COS_Rate_Base_4CP!I115-'COS_Rate_Base_AS FILED'!I115</f>
        <v>1090930.2020854112</v>
      </c>
      <c r="J115" s="123">
        <f>+COS_Rate_Base_4CP!J115-'COS_Rate_Base_AS FILED'!J115</f>
        <v>439254.50076732924</v>
      </c>
      <c r="K115" s="123">
        <f>+COS_Rate_Base_4CP!K115-'COS_Rate_Base_AS FILED'!K115</f>
        <v>30078.53315000952</v>
      </c>
      <c r="L115" s="123">
        <f>+COS_Rate_Base_4CP!L115-'COS_Rate_Base_AS FILED'!L115</f>
        <v>9241.6385142841464</v>
      </c>
      <c r="M115" s="123">
        <f>+COS_Rate_Base_4CP!M115-'COS_Rate_Base_AS FILED'!M115</f>
        <v>46382.194486773937</v>
      </c>
      <c r="N115" s="123">
        <f>+COS_Rate_Base_4CP!N115-'COS_Rate_Base_AS FILED'!N115</f>
        <v>5262.6957881653216</v>
      </c>
      <c r="O115" s="123">
        <f>+COS_Rate_Base_4CP!O115-'COS_Rate_Base_AS FILED'!O115</f>
        <v>-3430879.0164054334</v>
      </c>
      <c r="P115" s="123">
        <f>+COS_Rate_Base_4CP!P115-'COS_Rate_Base_AS FILED'!P115</f>
        <v>267655.04991823348</v>
      </c>
      <c r="Q115" s="123">
        <f>+COS_Rate_Base_4CP!Q115-'COS_Rate_Base_AS FILED'!Q115</f>
        <v>6923.0745446930086</v>
      </c>
      <c r="R115" s="123">
        <f>+COS_Rate_Base_4CP!R115-'COS_Rate_Base_AS FILED'!R115</f>
        <v>1492.9847151206868</v>
      </c>
      <c r="S115" s="123">
        <f>+COS_Rate_Base_4CP!S115-'COS_Rate_Base_AS FILED'!S115</f>
        <v>30919.322026924514</v>
      </c>
    </row>
    <row r="116" spans="1:19" x14ac:dyDescent="0.25">
      <c r="A116" s="111" t="s">
        <v>343</v>
      </c>
      <c r="B116" s="123">
        <f>+COS_Rate_Base_4CP!B116-'COS_Rate_Base_AS FILED'!B116</f>
        <v>0</v>
      </c>
      <c r="C116" s="123">
        <f>+COS_Rate_Base_4CP!C116-'COS_Rate_Base_AS FILED'!C116</f>
        <v>4977729.6168477237</v>
      </c>
      <c r="D116" s="123">
        <f>+COS_Rate_Base_4CP!D116-'COS_Rate_Base_AS FILED'!D116</f>
        <v>186589.78061865107</v>
      </c>
      <c r="E116" s="123">
        <f>+COS_Rate_Base_4CP!E116-'COS_Rate_Base_AS FILED'!E116</f>
        <v>3293704.2709137537</v>
      </c>
      <c r="F116" s="123">
        <f>+COS_Rate_Base_4CP!F116-'COS_Rate_Base_AS FILED'!F116</f>
        <v>-6417593.3441439718</v>
      </c>
      <c r="G116" s="123">
        <f>+COS_Rate_Base_4CP!G116-'COS_Rate_Base_AS FILED'!G116</f>
        <v>162454.9569991848</v>
      </c>
      <c r="H116" s="123">
        <f>+COS_Rate_Base_4CP!H116-'COS_Rate_Base_AS FILED'!H116</f>
        <v>14400696.84802413</v>
      </c>
      <c r="I116" s="123">
        <f>+COS_Rate_Base_4CP!I116-'COS_Rate_Base_AS FILED'!I116</f>
        <v>12053557.785038322</v>
      </c>
      <c r="J116" s="123">
        <f>+COS_Rate_Base_4CP!J116-'COS_Rate_Base_AS FILED'!J116</f>
        <v>4853270.6283281036</v>
      </c>
      <c r="K116" s="123">
        <f>+COS_Rate_Base_4CP!K116-'COS_Rate_Base_AS FILED'!K116</f>
        <v>332334.12799441954</v>
      </c>
      <c r="L116" s="123">
        <f>+COS_Rate_Base_4CP!L116-'COS_Rate_Base_AS FILED'!L116</f>
        <v>102109.76251956238</v>
      </c>
      <c r="M116" s="123">
        <f>+COS_Rate_Base_4CP!M116-'COS_Rate_Base_AS FILED'!M116</f>
        <v>512471.33902288362</v>
      </c>
      <c r="N116" s="123">
        <f>+COS_Rate_Base_4CP!N116-'COS_Rate_Base_AS FILED'!N116</f>
        <v>58146.898551775666</v>
      </c>
      <c r="O116" s="123">
        <f>+COS_Rate_Base_4CP!O116-'COS_Rate_Base_AS FILED'!O116</f>
        <v>-37907373.357769608</v>
      </c>
      <c r="P116" s="123">
        <f>+COS_Rate_Base_4CP!P116-'COS_Rate_Base_AS FILED'!P116</f>
        <v>2957288.7472356912</v>
      </c>
      <c r="Q116" s="123">
        <f>+COS_Rate_Base_4CP!Q116-'COS_Rate_Base_AS FILED'!Q116</f>
        <v>76492.225547580689</v>
      </c>
      <c r="R116" s="123">
        <f>+COS_Rate_Base_4CP!R116-'COS_Rate_Base_AS FILED'!R116</f>
        <v>16495.810182434798</v>
      </c>
      <c r="S116" s="123">
        <f>+COS_Rate_Base_4CP!S116-'COS_Rate_Base_AS FILED'!S116</f>
        <v>341623.90408966294</v>
      </c>
    </row>
    <row r="117" spans="1:19" x14ac:dyDescent="0.25">
      <c r="B117" s="124">
        <f>+COS_Rate_Base_4CP!B117-'COS_Rate_Base_AS FILED'!B117</f>
        <v>0</v>
      </c>
      <c r="C117" s="124">
        <f>+COS_Rate_Base_4CP!C117-'COS_Rate_Base_AS FILED'!C117</f>
        <v>0</v>
      </c>
      <c r="D117" s="124">
        <f>+COS_Rate_Base_4CP!D117-'COS_Rate_Base_AS FILED'!D117</f>
        <v>0</v>
      </c>
      <c r="E117" s="124">
        <f>+COS_Rate_Base_4CP!E117-'COS_Rate_Base_AS FILED'!E117</f>
        <v>0</v>
      </c>
      <c r="F117" s="124">
        <f>+COS_Rate_Base_4CP!F117-'COS_Rate_Base_AS FILED'!F117</f>
        <v>0</v>
      </c>
      <c r="G117" s="124">
        <f>+COS_Rate_Base_4CP!G117-'COS_Rate_Base_AS FILED'!G117</f>
        <v>0</v>
      </c>
      <c r="H117" s="124">
        <f>+COS_Rate_Base_4CP!H117-'COS_Rate_Base_AS FILED'!H117</f>
        <v>0</v>
      </c>
      <c r="I117" s="124">
        <f>+COS_Rate_Base_4CP!I117-'COS_Rate_Base_AS FILED'!I117</f>
        <v>0</v>
      </c>
      <c r="J117" s="124">
        <f>+COS_Rate_Base_4CP!J117-'COS_Rate_Base_AS FILED'!J117</f>
        <v>0</v>
      </c>
      <c r="K117" s="124">
        <f>+COS_Rate_Base_4CP!K117-'COS_Rate_Base_AS FILED'!K117</f>
        <v>0</v>
      </c>
      <c r="L117" s="124">
        <f>+COS_Rate_Base_4CP!L117-'COS_Rate_Base_AS FILED'!L117</f>
        <v>0</v>
      </c>
      <c r="M117" s="124">
        <f>+COS_Rate_Base_4CP!M117-'COS_Rate_Base_AS FILED'!M117</f>
        <v>0</v>
      </c>
      <c r="N117" s="124">
        <f>+COS_Rate_Base_4CP!N117-'COS_Rate_Base_AS FILED'!N117</f>
        <v>0</v>
      </c>
      <c r="O117" s="124">
        <f>+COS_Rate_Base_4CP!O117-'COS_Rate_Base_AS FILED'!O117</f>
        <v>0</v>
      </c>
      <c r="P117" s="124">
        <f>+COS_Rate_Base_4CP!P117-'COS_Rate_Base_AS FILED'!P117</f>
        <v>0</v>
      </c>
      <c r="Q117" s="124">
        <f>+COS_Rate_Base_4CP!Q117-'COS_Rate_Base_AS FILED'!Q117</f>
        <v>0</v>
      </c>
      <c r="R117" s="124">
        <f>+COS_Rate_Base_4CP!R117-'COS_Rate_Base_AS FILED'!R117</f>
        <v>0</v>
      </c>
      <c r="S117" s="124">
        <f>+COS_Rate_Base_4CP!S117-'COS_Rate_Base_AS FILED'!S117</f>
        <v>0</v>
      </c>
    </row>
    <row r="118" spans="1:19" x14ac:dyDescent="0.25">
      <c r="A118" s="111" t="s">
        <v>344</v>
      </c>
      <c r="B118" s="123">
        <f>+COS_Rate_Base_4CP!B118-'COS_Rate_Base_AS FILED'!B118</f>
        <v>0</v>
      </c>
      <c r="C118" s="123">
        <f>+COS_Rate_Base_4CP!C118-'COS_Rate_Base_AS FILED'!C118</f>
        <v>0</v>
      </c>
      <c r="D118" s="123">
        <f>+COS_Rate_Base_4CP!D118-'COS_Rate_Base_AS FILED'!D118</f>
        <v>0</v>
      </c>
      <c r="E118" s="123">
        <f>+COS_Rate_Base_4CP!E118-'COS_Rate_Base_AS FILED'!E118</f>
        <v>0</v>
      </c>
      <c r="F118" s="123">
        <f>+COS_Rate_Base_4CP!F118-'COS_Rate_Base_AS FILED'!F118</f>
        <v>0</v>
      </c>
      <c r="G118" s="123">
        <f>+COS_Rate_Base_4CP!G118-'COS_Rate_Base_AS FILED'!G118</f>
        <v>0</v>
      </c>
      <c r="H118" s="123">
        <f>+COS_Rate_Base_4CP!H118-'COS_Rate_Base_AS FILED'!H118</f>
        <v>0</v>
      </c>
      <c r="I118" s="123">
        <f>+COS_Rate_Base_4CP!I118-'COS_Rate_Base_AS FILED'!I118</f>
        <v>0</v>
      </c>
      <c r="J118" s="123">
        <f>+COS_Rate_Base_4CP!J118-'COS_Rate_Base_AS FILED'!J118</f>
        <v>0</v>
      </c>
      <c r="K118" s="123">
        <f>+COS_Rate_Base_4CP!K118-'COS_Rate_Base_AS FILED'!K118</f>
        <v>0</v>
      </c>
      <c r="L118" s="123">
        <f>+COS_Rate_Base_4CP!L118-'COS_Rate_Base_AS FILED'!L118</f>
        <v>0</v>
      </c>
      <c r="M118" s="123">
        <f>+COS_Rate_Base_4CP!M118-'COS_Rate_Base_AS FILED'!M118</f>
        <v>0</v>
      </c>
      <c r="N118" s="123">
        <f>+COS_Rate_Base_4CP!N118-'COS_Rate_Base_AS FILED'!N118</f>
        <v>0</v>
      </c>
      <c r="O118" s="123">
        <f>+COS_Rate_Base_4CP!O118-'COS_Rate_Base_AS FILED'!O118</f>
        <v>0</v>
      </c>
      <c r="P118" s="123">
        <f>+COS_Rate_Base_4CP!P118-'COS_Rate_Base_AS FILED'!P118</f>
        <v>0</v>
      </c>
      <c r="Q118" s="123">
        <f>+COS_Rate_Base_4CP!Q118-'COS_Rate_Base_AS FILED'!Q118</f>
        <v>0</v>
      </c>
      <c r="R118" s="123">
        <f>+COS_Rate_Base_4CP!R118-'COS_Rate_Base_AS FILED'!R118</f>
        <v>0</v>
      </c>
      <c r="S118" s="123">
        <f>+COS_Rate_Base_4CP!S118-'COS_Rate_Base_AS FILED'!S118</f>
        <v>0</v>
      </c>
    </row>
    <row r="119" spans="1:19" x14ac:dyDescent="0.25">
      <c r="A119" s="112" t="s">
        <v>345</v>
      </c>
      <c r="B119" s="123">
        <f>+COS_Rate_Base_4CP!B119-'COS_Rate_Base_AS FILED'!B119</f>
        <v>0</v>
      </c>
      <c r="C119" s="123">
        <f>+COS_Rate_Base_4CP!C119-'COS_Rate_Base_AS FILED'!C119</f>
        <v>-67424.589905321598</v>
      </c>
      <c r="D119" s="123">
        <f>+COS_Rate_Base_4CP!D119-'COS_Rate_Base_AS FILED'!D119</f>
        <v>-2450.9385728195775</v>
      </c>
      <c r="E119" s="123">
        <f>+COS_Rate_Base_4CP!E119-'COS_Rate_Base_AS FILED'!E119</f>
        <v>-78744.054768105969</v>
      </c>
      <c r="F119" s="123">
        <f>+COS_Rate_Base_4CP!F119-'COS_Rate_Base_AS FILED'!F119</f>
        <v>-97551.285999491811</v>
      </c>
      <c r="G119" s="123">
        <f>+COS_Rate_Base_4CP!G119-'COS_Rate_Base_AS FILED'!G119</f>
        <v>-3899.6484920798102</v>
      </c>
      <c r="H119" s="123">
        <f>+COS_Rate_Base_4CP!H119-'COS_Rate_Base_AS FILED'!H119</f>
        <v>-376163.51090931892</v>
      </c>
      <c r="I119" s="123">
        <f>+COS_Rate_Base_4CP!I119-'COS_Rate_Base_AS FILED'!I119</f>
        <v>-166253.913908571</v>
      </c>
      <c r="J119" s="123">
        <f>+COS_Rate_Base_4CP!J119-'COS_Rate_Base_AS FILED'!J119</f>
        <v>-39516.085598398</v>
      </c>
      <c r="K119" s="123">
        <f>+COS_Rate_Base_4CP!K119-'COS_Rate_Base_AS FILED'!K119</f>
        <v>-9529.4257536190562</v>
      </c>
      <c r="L119" s="123">
        <f>+COS_Rate_Base_4CP!L119-'COS_Rate_Base_AS FILED'!L119</f>
        <v>-6516.8748672869988</v>
      </c>
      <c r="M119" s="123">
        <f>+COS_Rate_Base_4CP!M119-'COS_Rate_Base_AS FILED'!M119</f>
        <v>-707.39064685296034</v>
      </c>
      <c r="N119" s="123">
        <f>+COS_Rate_Base_4CP!N119-'COS_Rate_Base_AS FILED'!N119</f>
        <v>-606.98035832009919</v>
      </c>
      <c r="O119" s="123">
        <f>+COS_Rate_Base_4CP!O119-'COS_Rate_Base_AS FILED'!O119</f>
        <v>859721.10842382908</v>
      </c>
      <c r="P119" s="123">
        <f>+COS_Rate_Base_4CP!P119-'COS_Rate_Base_AS FILED'!P119</f>
        <v>-3479.9619735191809</v>
      </c>
      <c r="Q119" s="123">
        <f>+COS_Rate_Base_4CP!Q119-'COS_Rate_Base_AS FILED'!Q119</f>
        <v>-1817.0988453737227</v>
      </c>
      <c r="R119" s="123">
        <f>+COS_Rate_Base_4CP!R119-'COS_Rate_Base_AS FILED'!R119</f>
        <v>-815.23444932574057</v>
      </c>
      <c r="S119" s="123">
        <f>+COS_Rate_Base_4CP!S119-'COS_Rate_Base_AS FILED'!S119</f>
        <v>-4244.1133750390727</v>
      </c>
    </row>
    <row r="120" spans="1:19" x14ac:dyDescent="0.25">
      <c r="A120" s="112" t="s">
        <v>346</v>
      </c>
      <c r="B120" s="123">
        <f>+COS_Rate_Base_4CP!B120-'COS_Rate_Base_AS FILED'!B120</f>
        <v>0</v>
      </c>
      <c r="C120" s="123">
        <f>+COS_Rate_Base_4CP!C120-'COS_Rate_Base_AS FILED'!C120</f>
        <v>234165.04579027346</v>
      </c>
      <c r="D120" s="123">
        <f>+COS_Rate_Base_4CP!D120-'COS_Rate_Base_AS FILED'!D120</f>
        <v>8777.657262596178</v>
      </c>
      <c r="E120" s="123">
        <f>+COS_Rate_Base_4CP!E120-'COS_Rate_Base_AS FILED'!E120</f>
        <v>154944.21569377335</v>
      </c>
      <c r="F120" s="123">
        <f>+COS_Rate_Base_4CP!F120-'COS_Rate_Base_AS FILED'!F120</f>
        <v>-301899.89311763924</v>
      </c>
      <c r="G120" s="123">
        <f>+COS_Rate_Base_4CP!G120-'COS_Rate_Base_AS FILED'!G120</f>
        <v>7642.2938513606205</v>
      </c>
      <c r="H120" s="123">
        <f>+COS_Rate_Base_4CP!H120-'COS_Rate_Base_AS FILED'!H120</f>
        <v>677445.36091634259</v>
      </c>
      <c r="I120" s="123">
        <f>+COS_Rate_Base_4CP!I120-'COS_Rate_Base_AS FILED'!I120</f>
        <v>567029.97710362542</v>
      </c>
      <c r="J120" s="123">
        <f>+COS_Rate_Base_4CP!J120-'COS_Rate_Base_AS FILED'!J120</f>
        <v>228310.17881496297</v>
      </c>
      <c r="K120" s="123">
        <f>+COS_Rate_Base_4CP!K120-'COS_Rate_Base_AS FILED'!K120</f>
        <v>15633.841588359719</v>
      </c>
      <c r="L120" s="123">
        <f>+COS_Rate_Base_4CP!L120-'COS_Rate_Base_AS FILED'!L120</f>
        <v>4803.5026119336035</v>
      </c>
      <c r="M120" s="123">
        <f>+COS_Rate_Base_4CP!M120-'COS_Rate_Base_AS FILED'!M120</f>
        <v>24107.953586376469</v>
      </c>
      <c r="N120" s="123">
        <f>+COS_Rate_Base_4CP!N120-'COS_Rate_Base_AS FILED'!N120</f>
        <v>2735.377814788103</v>
      </c>
      <c r="O120" s="123">
        <f>+COS_Rate_Base_4CP!O120-'COS_Rate_Base_AS FILED'!O120</f>
        <v>-1783259.1364680156</v>
      </c>
      <c r="P120" s="123">
        <f>+COS_Rate_Base_4CP!P120-'COS_Rate_Base_AS FILED'!P120</f>
        <v>139118.37488474243</v>
      </c>
      <c r="Q120" s="123">
        <f>+COS_Rate_Base_4CP!Q120-'COS_Rate_Base_AS FILED'!Q120</f>
        <v>3598.388598152158</v>
      </c>
      <c r="R120" s="123">
        <f>+COS_Rate_Base_4CP!R120-'COS_Rate_Base_AS FILED'!R120</f>
        <v>776.00481425177986</v>
      </c>
      <c r="S120" s="123">
        <f>+COS_Rate_Base_4CP!S120-'COS_Rate_Base_AS FILED'!S120</f>
        <v>16070.856254114449</v>
      </c>
    </row>
    <row r="121" spans="1:19" x14ac:dyDescent="0.25">
      <c r="A121" s="112" t="s">
        <v>347</v>
      </c>
      <c r="B121" s="123">
        <f>+COS_Rate_Base_4CP!B121-'COS_Rate_Base_AS FILED'!B121</f>
        <v>0</v>
      </c>
      <c r="C121" s="123">
        <f>+COS_Rate_Base_4CP!C121-'COS_Rate_Base_AS FILED'!C121</f>
        <v>-1381.0468783451943</v>
      </c>
      <c r="D121" s="123">
        <f>+COS_Rate_Base_4CP!D121-'COS_Rate_Base_AS FILED'!D121</f>
        <v>-50.20217504862012</v>
      </c>
      <c r="E121" s="123">
        <f>+COS_Rate_Base_4CP!E121-'COS_Rate_Base_AS FILED'!E121</f>
        <v>-1612.9016309694853</v>
      </c>
      <c r="F121" s="123">
        <f>+COS_Rate_Base_4CP!F121-'COS_Rate_Base_AS FILED'!F121</f>
        <v>-1998.1270808964036</v>
      </c>
      <c r="G121" s="123">
        <f>+COS_Rate_Base_4CP!G121-'COS_Rate_Base_AS FILED'!G121</f>
        <v>-79.875864045940034</v>
      </c>
      <c r="H121" s="123">
        <f>+COS_Rate_Base_4CP!H121-'COS_Rate_Base_AS FILED'!H121</f>
        <v>-7704.8958431659266</v>
      </c>
      <c r="I121" s="123">
        <f>+COS_Rate_Base_4CP!I121-'COS_Rate_Base_AS FILED'!I121</f>
        <v>-3405.3518032301217</v>
      </c>
      <c r="J121" s="123">
        <f>+COS_Rate_Base_4CP!J121-'COS_Rate_Base_AS FILED'!J121</f>
        <v>-809.40153639391065</v>
      </c>
      <c r="K121" s="123">
        <f>+COS_Rate_Base_4CP!K121-'COS_Rate_Base_AS FILED'!K121</f>
        <v>-195.18967349953164</v>
      </c>
      <c r="L121" s="123">
        <f>+COS_Rate_Base_4CP!L121-'COS_Rate_Base_AS FILED'!L121</f>
        <v>-133.48408502998427</v>
      </c>
      <c r="M121" s="123">
        <f>+COS_Rate_Base_4CP!M121-'COS_Rate_Base_AS FILED'!M121</f>
        <v>-14.489367246857</v>
      </c>
      <c r="N121" s="123">
        <f>+COS_Rate_Base_4CP!N121-'COS_Rate_Base_AS FILED'!N121</f>
        <v>-12.432679683362039</v>
      </c>
      <c r="O121" s="123">
        <f>+COS_Rate_Base_4CP!O121-'COS_Rate_Base_AS FILED'!O121</f>
        <v>17609.527246713638</v>
      </c>
      <c r="P121" s="123">
        <f>+COS_Rate_Base_4CP!P121-'COS_Rate_Base_AS FILED'!P121</f>
        <v>-71.279493535486836</v>
      </c>
      <c r="Q121" s="123">
        <f>+COS_Rate_Base_4CP!Q121-'COS_Rate_Base_AS FILED'!Q121</f>
        <v>-37.219339288116316</v>
      </c>
      <c r="R121" s="123">
        <f>+COS_Rate_Base_4CP!R121-'COS_Rate_Base_AS FILED'!R121</f>
        <v>-16.698314264006967</v>
      </c>
      <c r="S121" s="123">
        <f>+COS_Rate_Base_4CP!S121-'COS_Rate_Base_AS FILED'!S121</f>
        <v>-86.931482062725991</v>
      </c>
    </row>
    <row r="122" spans="1:19" x14ac:dyDescent="0.25">
      <c r="A122" s="111" t="s">
        <v>348</v>
      </c>
      <c r="B122" s="123">
        <f>+COS_Rate_Base_4CP!B122-'COS_Rate_Base_AS FILED'!B122</f>
        <v>0</v>
      </c>
      <c r="C122" s="123">
        <f>+COS_Rate_Base_4CP!C122-'COS_Rate_Base_AS FILED'!C122</f>
        <v>165359.40900660679</v>
      </c>
      <c r="D122" s="123">
        <f>+COS_Rate_Base_4CP!D122-'COS_Rate_Base_AS FILED'!D122</f>
        <v>6276.5165147278458</v>
      </c>
      <c r="E122" s="123">
        <f>+COS_Rate_Base_4CP!E122-'COS_Rate_Base_AS FILED'!E122</f>
        <v>74587.259294699878</v>
      </c>
      <c r="F122" s="123">
        <f>+COS_Rate_Base_4CP!F122-'COS_Rate_Base_AS FILED'!F122</f>
        <v>-401449.30619801581</v>
      </c>
      <c r="G122" s="123">
        <f>+COS_Rate_Base_4CP!G122-'COS_Rate_Base_AS FILED'!G122</f>
        <v>3662.7694952348247</v>
      </c>
      <c r="H122" s="123">
        <f>+COS_Rate_Base_4CP!H122-'COS_Rate_Base_AS FILED'!H122</f>
        <v>293576.95416378975</v>
      </c>
      <c r="I122" s="123">
        <f>+COS_Rate_Base_4CP!I122-'COS_Rate_Base_AS FILED'!I122</f>
        <v>397370.7113918066</v>
      </c>
      <c r="J122" s="123">
        <f>+COS_Rate_Base_4CP!J122-'COS_Rate_Base_AS FILED'!J122</f>
        <v>187984.6916801706</v>
      </c>
      <c r="K122" s="123">
        <f>+COS_Rate_Base_4CP!K122-'COS_Rate_Base_AS FILED'!K122</f>
        <v>5909.2261612410657</v>
      </c>
      <c r="L122" s="123">
        <f>+COS_Rate_Base_4CP!L122-'COS_Rate_Base_AS FILED'!L122</f>
        <v>-1846.8563403831795</v>
      </c>
      <c r="M122" s="123">
        <f>+COS_Rate_Base_4CP!M122-'COS_Rate_Base_AS FILED'!M122</f>
        <v>23386.073572276655</v>
      </c>
      <c r="N122" s="123">
        <f>+COS_Rate_Base_4CP!N122-'COS_Rate_Base_AS FILED'!N122</f>
        <v>2115.9647767846473</v>
      </c>
      <c r="O122" s="123">
        <f>+COS_Rate_Base_4CP!O122-'COS_Rate_Base_AS FILED'!O122</f>
        <v>-905928.50079751015</v>
      </c>
      <c r="P122" s="123">
        <f>+COS_Rate_Base_4CP!P122-'COS_Rate_Base_AS FILED'!P122</f>
        <v>135567.13341768784</v>
      </c>
      <c r="Q122" s="123">
        <f>+COS_Rate_Base_4CP!Q122-'COS_Rate_Base_AS FILED'!Q122</f>
        <v>1744.0704134903499</v>
      </c>
      <c r="R122" s="123">
        <f>+COS_Rate_Base_4CP!R122-'COS_Rate_Base_AS FILED'!R122</f>
        <v>-55.927949337958125</v>
      </c>
      <c r="S122" s="123">
        <f>+COS_Rate_Base_4CP!S122-'COS_Rate_Base_AS FILED'!S122</f>
        <v>11739.811397012789</v>
      </c>
    </row>
    <row r="123" spans="1:19" x14ac:dyDescent="0.25">
      <c r="B123" s="124">
        <f>+COS_Rate_Base_4CP!B123-'COS_Rate_Base_AS FILED'!B123</f>
        <v>0</v>
      </c>
      <c r="C123" s="124">
        <f>+COS_Rate_Base_4CP!C123-'COS_Rate_Base_AS FILED'!C123</f>
        <v>0</v>
      </c>
      <c r="D123" s="124">
        <f>+COS_Rate_Base_4CP!D123-'COS_Rate_Base_AS FILED'!D123</f>
        <v>0</v>
      </c>
      <c r="E123" s="124">
        <f>+COS_Rate_Base_4CP!E123-'COS_Rate_Base_AS FILED'!E123</f>
        <v>0</v>
      </c>
      <c r="F123" s="124">
        <f>+COS_Rate_Base_4CP!F123-'COS_Rate_Base_AS FILED'!F123</f>
        <v>0</v>
      </c>
      <c r="G123" s="124">
        <f>+COS_Rate_Base_4CP!G123-'COS_Rate_Base_AS FILED'!G123</f>
        <v>0</v>
      </c>
      <c r="H123" s="124">
        <f>+COS_Rate_Base_4CP!H123-'COS_Rate_Base_AS FILED'!H123</f>
        <v>0</v>
      </c>
      <c r="I123" s="124">
        <f>+COS_Rate_Base_4CP!I123-'COS_Rate_Base_AS FILED'!I123</f>
        <v>0</v>
      </c>
      <c r="J123" s="124">
        <f>+COS_Rate_Base_4CP!J123-'COS_Rate_Base_AS FILED'!J123</f>
        <v>0</v>
      </c>
      <c r="K123" s="124">
        <f>+COS_Rate_Base_4CP!K123-'COS_Rate_Base_AS FILED'!K123</f>
        <v>0</v>
      </c>
      <c r="L123" s="124">
        <f>+COS_Rate_Base_4CP!L123-'COS_Rate_Base_AS FILED'!L123</f>
        <v>0</v>
      </c>
      <c r="M123" s="124">
        <f>+COS_Rate_Base_4CP!M123-'COS_Rate_Base_AS FILED'!M123</f>
        <v>0</v>
      </c>
      <c r="N123" s="124">
        <f>+COS_Rate_Base_4CP!N123-'COS_Rate_Base_AS FILED'!N123</f>
        <v>0</v>
      </c>
      <c r="O123" s="124">
        <f>+COS_Rate_Base_4CP!O123-'COS_Rate_Base_AS FILED'!O123</f>
        <v>0</v>
      </c>
      <c r="P123" s="124">
        <f>+COS_Rate_Base_4CP!P123-'COS_Rate_Base_AS FILED'!P123</f>
        <v>0</v>
      </c>
      <c r="Q123" s="124">
        <f>+COS_Rate_Base_4CP!Q123-'COS_Rate_Base_AS FILED'!Q123</f>
        <v>0</v>
      </c>
      <c r="R123" s="124">
        <f>+COS_Rate_Base_4CP!R123-'COS_Rate_Base_AS FILED'!R123</f>
        <v>0</v>
      </c>
      <c r="S123" s="124">
        <f>+COS_Rate_Base_4CP!S123-'COS_Rate_Base_AS FILED'!S123</f>
        <v>0</v>
      </c>
    </row>
    <row r="124" spans="1:19" x14ac:dyDescent="0.25">
      <c r="A124" s="111" t="s">
        <v>349</v>
      </c>
      <c r="B124" s="123">
        <f>+COS_Rate_Base_4CP!B124-'COS_Rate_Base_AS FILED'!B124</f>
        <v>0</v>
      </c>
      <c r="C124" s="123">
        <f>+COS_Rate_Base_4CP!C124-'COS_Rate_Base_AS FILED'!C124</f>
        <v>0</v>
      </c>
      <c r="D124" s="123">
        <f>+COS_Rate_Base_4CP!D124-'COS_Rate_Base_AS FILED'!D124</f>
        <v>0</v>
      </c>
      <c r="E124" s="123">
        <f>+COS_Rate_Base_4CP!E124-'COS_Rate_Base_AS FILED'!E124</f>
        <v>0</v>
      </c>
      <c r="F124" s="123">
        <f>+COS_Rate_Base_4CP!F124-'COS_Rate_Base_AS FILED'!F124</f>
        <v>0</v>
      </c>
      <c r="G124" s="123">
        <f>+COS_Rate_Base_4CP!G124-'COS_Rate_Base_AS FILED'!G124</f>
        <v>0</v>
      </c>
      <c r="H124" s="123">
        <f>+COS_Rate_Base_4CP!H124-'COS_Rate_Base_AS FILED'!H124</f>
        <v>0</v>
      </c>
      <c r="I124" s="123">
        <f>+COS_Rate_Base_4CP!I124-'COS_Rate_Base_AS FILED'!I124</f>
        <v>0</v>
      </c>
      <c r="J124" s="123">
        <f>+COS_Rate_Base_4CP!J124-'COS_Rate_Base_AS FILED'!J124</f>
        <v>0</v>
      </c>
      <c r="K124" s="123">
        <f>+COS_Rate_Base_4CP!K124-'COS_Rate_Base_AS FILED'!K124</f>
        <v>0</v>
      </c>
      <c r="L124" s="123">
        <f>+COS_Rate_Base_4CP!L124-'COS_Rate_Base_AS FILED'!L124</f>
        <v>0</v>
      </c>
      <c r="M124" s="123">
        <f>+COS_Rate_Base_4CP!M124-'COS_Rate_Base_AS FILED'!M124</f>
        <v>0</v>
      </c>
      <c r="N124" s="123">
        <f>+COS_Rate_Base_4CP!N124-'COS_Rate_Base_AS FILED'!N124</f>
        <v>0</v>
      </c>
      <c r="O124" s="123">
        <f>+COS_Rate_Base_4CP!O124-'COS_Rate_Base_AS FILED'!O124</f>
        <v>0</v>
      </c>
      <c r="P124" s="123">
        <f>+COS_Rate_Base_4CP!P124-'COS_Rate_Base_AS FILED'!P124</f>
        <v>0</v>
      </c>
      <c r="Q124" s="123">
        <f>+COS_Rate_Base_4CP!Q124-'COS_Rate_Base_AS FILED'!Q124</f>
        <v>0</v>
      </c>
      <c r="R124" s="123">
        <f>+COS_Rate_Base_4CP!R124-'COS_Rate_Base_AS FILED'!R124</f>
        <v>0</v>
      </c>
      <c r="S124" s="123">
        <f>+COS_Rate_Base_4CP!S124-'COS_Rate_Base_AS FILED'!S124</f>
        <v>0</v>
      </c>
    </row>
    <row r="125" spans="1:19" x14ac:dyDescent="0.25">
      <c r="A125" s="112" t="s">
        <v>350</v>
      </c>
      <c r="B125" s="123">
        <f>+COS_Rate_Base_4CP!B125-'COS_Rate_Base_AS FILED'!B125</f>
        <v>0</v>
      </c>
      <c r="C125" s="123">
        <f>+COS_Rate_Base_4CP!C125-'COS_Rate_Base_AS FILED'!C125</f>
        <v>1.9425637273250231</v>
      </c>
      <c r="D125" s="123">
        <f>+COS_Rate_Base_4CP!D125-'COS_Rate_Base_AS FILED'!D125</f>
        <v>7.4383935885222741E-2</v>
      </c>
      <c r="E125" s="123">
        <f>+COS_Rate_Base_4CP!E125-'COS_Rate_Base_AS FILED'!E125</f>
        <v>0</v>
      </c>
      <c r="F125" s="123">
        <f>+COS_Rate_Base_4CP!F125-'COS_Rate_Base_AS FILED'!F125</f>
        <v>1.6200023646332511</v>
      </c>
      <c r="G125" s="123">
        <f>+COS_Rate_Base_4CP!G125-'COS_Rate_Base_AS FILED'!G125</f>
        <v>4.2847955923306813E-2</v>
      </c>
      <c r="H125" s="123">
        <f>+COS_Rate_Base_4CP!H125-'COS_Rate_Base_AS FILED'!H125</f>
        <v>1.6649590505389824</v>
      </c>
      <c r="I125" s="123">
        <f>+COS_Rate_Base_4CP!I125-'COS_Rate_Base_AS FILED'!I125</f>
        <v>0.82058635745488573</v>
      </c>
      <c r="J125" s="123">
        <f>+COS_Rate_Base_4CP!J125-'COS_Rate_Base_AS FILED'!J125</f>
        <v>0.21285132743287249</v>
      </c>
      <c r="K125" s="123">
        <f>+COS_Rate_Base_4CP!K125-'COS_Rate_Base_AS FILED'!K125</f>
        <v>0</v>
      </c>
      <c r="L125" s="123">
        <f>+COS_Rate_Base_4CP!L125-'COS_Rate_Base_AS FILED'!L125</f>
        <v>6.5060224681568357E-2</v>
      </c>
      <c r="M125" s="123">
        <f>+COS_Rate_Base_4CP!M125-'COS_Rate_Base_AS FILED'!M125</f>
        <v>0.1032176992053202</v>
      </c>
      <c r="N125" s="123">
        <f>+COS_Rate_Base_4CP!N125-'COS_Rate_Base_AS FILED'!N125</f>
        <v>4.568130891533162E-2</v>
      </c>
      <c r="O125" s="123">
        <f>+COS_Rate_Base_4CP!O125-'COS_Rate_Base_AS FILED'!O125</f>
        <v>-7.1673990243689332</v>
      </c>
      <c r="P125" s="123">
        <f>+COS_Rate_Base_4CP!P125-'COS_Rate_Base_AS FILED'!P125</f>
        <v>0.51462509834740899</v>
      </c>
      <c r="Q125" s="123">
        <f>+COS_Rate_Base_4CP!Q125-'COS_Rate_Base_AS FILED'!Q125</f>
        <v>2.9488099913450583E-2</v>
      </c>
      <c r="R125" s="123">
        <f>+COS_Rate_Base_4CP!R125-'COS_Rate_Base_AS FILED'!R125</f>
        <v>3.1131874115377656E-2</v>
      </c>
      <c r="S125" s="123">
        <f>+COS_Rate_Base_4CP!S125-'COS_Rate_Base_AS FILED'!S125</f>
        <v>0</v>
      </c>
    </row>
    <row r="126" spans="1:19" x14ac:dyDescent="0.25">
      <c r="A126" s="112" t="s">
        <v>351</v>
      </c>
      <c r="B126" s="123">
        <f>+COS_Rate_Base_4CP!B126-'COS_Rate_Base_AS FILED'!B126</f>
        <v>0</v>
      </c>
      <c r="C126" s="123">
        <f>+COS_Rate_Base_4CP!C126-'COS_Rate_Base_AS FILED'!C126</f>
        <v>-7435.6041465731105</v>
      </c>
      <c r="D126" s="123">
        <f>+COS_Rate_Base_4CP!D126-'COS_Rate_Base_AS FILED'!D126</f>
        <v>-284.72141959955479</v>
      </c>
      <c r="E126" s="123">
        <f>+COS_Rate_Base_4CP!E126-'COS_Rate_Base_AS FILED'!E126</f>
        <v>0</v>
      </c>
      <c r="F126" s="123">
        <f>+COS_Rate_Base_4CP!F126-'COS_Rate_Base_AS FILED'!F126</f>
        <v>-6200.9272233829834</v>
      </c>
      <c r="G126" s="123">
        <f>+COS_Rate_Base_4CP!G126-'COS_Rate_Base_AS FILED'!G126</f>
        <v>-164.01028921416219</v>
      </c>
      <c r="H126" s="123">
        <f>+COS_Rate_Base_4CP!H126-'COS_Rate_Base_AS FILED'!H126</f>
        <v>-6373.0091558489949</v>
      </c>
      <c r="I126" s="123">
        <f>+COS_Rate_Base_4CP!I126-'COS_Rate_Base_AS FILED'!I126</f>
        <v>-3140.98077519238</v>
      </c>
      <c r="J126" s="123">
        <f>+COS_Rate_Base_4CP!J126-'COS_Rate_Base_AS FILED'!J126</f>
        <v>-814.73682978877332</v>
      </c>
      <c r="K126" s="123">
        <f>+COS_Rate_Base_4CP!K126-'COS_Rate_Base_AS FILED'!K126</f>
        <v>0</v>
      </c>
      <c r="L126" s="123">
        <f>+COS_Rate_Base_4CP!L126-'COS_Rate_Base_AS FILED'!L126</f>
        <v>-249.03279599758389</v>
      </c>
      <c r="M126" s="123">
        <f>+COS_Rate_Base_4CP!M126-'COS_Rate_Base_AS FILED'!M126</f>
        <v>-395.08920166427561</v>
      </c>
      <c r="N126" s="123">
        <f>+COS_Rate_Base_4CP!N126-'COS_Rate_Base_AS FILED'!N126</f>
        <v>-174.85559171819841</v>
      </c>
      <c r="O126" s="123">
        <f>+COS_Rate_Base_4CP!O126-'COS_Rate_Base_AS FILED'!O126</f>
        <v>27434.848677590489</v>
      </c>
      <c r="P126" s="123">
        <f>+COS_Rate_Base_4CP!P126-'COS_Rate_Base_AS FILED'!P126</f>
        <v>-1969.8445211225189</v>
      </c>
      <c r="Q126" s="123">
        <f>+COS_Rate_Base_4CP!Q126-'COS_Rate_Base_AS FILED'!Q126</f>
        <v>-112.87240408475554</v>
      </c>
      <c r="R126" s="123">
        <f>+COS_Rate_Base_4CP!R126-'COS_Rate_Base_AS FILED'!R126</f>
        <v>-119.16432341792461</v>
      </c>
      <c r="S126" s="123">
        <f>+COS_Rate_Base_4CP!S126-'COS_Rate_Base_AS FILED'!S126</f>
        <v>0</v>
      </c>
    </row>
    <row r="127" spans="1:19" x14ac:dyDescent="0.25">
      <c r="A127" s="112" t="s">
        <v>352</v>
      </c>
      <c r="B127" s="123">
        <f>+COS_Rate_Base_4CP!B127-'COS_Rate_Base_AS FILED'!B127</f>
        <v>0</v>
      </c>
      <c r="C127" s="123">
        <f>+COS_Rate_Base_4CP!C127-'COS_Rate_Base_AS FILED'!C127</f>
        <v>-72568.74472357519</v>
      </c>
      <c r="D127" s="123">
        <f>+COS_Rate_Base_4CP!D127-'COS_Rate_Base_AS FILED'!D127</f>
        <v>-2778.7756864083349</v>
      </c>
      <c r="E127" s="123">
        <f>+COS_Rate_Base_4CP!E127-'COS_Rate_Base_AS FILED'!E127</f>
        <v>0</v>
      </c>
      <c r="F127" s="123">
        <f>+COS_Rate_Base_4CP!F127-'COS_Rate_Base_AS FILED'!F127</f>
        <v>-60518.754878915846</v>
      </c>
      <c r="G127" s="123">
        <f>+COS_Rate_Base_4CP!G127-'COS_Rate_Base_AS FILED'!G127</f>
        <v>-1600.6797262745094</v>
      </c>
      <c r="H127" s="123">
        <f>+COS_Rate_Base_4CP!H127-'COS_Rate_Base_AS FILED'!H127</f>
        <v>-62198.210856199265</v>
      </c>
      <c r="I127" s="123">
        <f>+COS_Rate_Base_4CP!I127-'COS_Rate_Base_AS FILED'!I127</f>
        <v>-30654.809960752726</v>
      </c>
      <c r="J127" s="123">
        <f>+COS_Rate_Base_4CP!J127-'COS_Rate_Base_AS FILED'!J127</f>
        <v>-7951.5299432761967</v>
      </c>
      <c r="K127" s="123">
        <f>+COS_Rate_Base_4CP!K127-'COS_Rate_Base_AS FILED'!K127</f>
        <v>0</v>
      </c>
      <c r="L127" s="123">
        <f>+COS_Rate_Base_4CP!L127-'COS_Rate_Base_AS FILED'!L127</f>
        <v>-2430.4679275961826</v>
      </c>
      <c r="M127" s="123">
        <f>+COS_Rate_Base_4CP!M127-'COS_Rate_Base_AS FILED'!M127</f>
        <v>-3855.9243947687792</v>
      </c>
      <c r="N127" s="123">
        <f>+COS_Rate_Base_4CP!N127-'COS_Rate_Base_AS FILED'!N127</f>
        <v>-1706.5258651155746</v>
      </c>
      <c r="O127" s="123">
        <f>+COS_Rate_Base_4CP!O127-'COS_Rate_Base_AS FILED'!O127</f>
        <v>267753.97008341551</v>
      </c>
      <c r="P127" s="123">
        <f>+COS_Rate_Base_4CP!P127-'COS_Rate_Base_AS FILED'!P127</f>
        <v>-19224.953531765845</v>
      </c>
      <c r="Q127" s="123">
        <f>+COS_Rate_Base_4CP!Q127-'COS_Rate_Base_AS FILED'!Q127</f>
        <v>-1101.5928923728061</v>
      </c>
      <c r="R127" s="123">
        <f>+COS_Rate_Base_4CP!R127-'COS_Rate_Base_AS FILED'!R127</f>
        <v>-1162.999696569168</v>
      </c>
      <c r="S127" s="123">
        <f>+COS_Rate_Base_4CP!S127-'COS_Rate_Base_AS FILED'!S127</f>
        <v>0</v>
      </c>
    </row>
    <row r="128" spans="1:19" x14ac:dyDescent="0.25">
      <c r="A128" s="112" t="s">
        <v>353</v>
      </c>
      <c r="B128" s="123">
        <f>+COS_Rate_Base_4CP!B128-'COS_Rate_Base_AS FILED'!B128</f>
        <v>0</v>
      </c>
      <c r="C128" s="123">
        <f>+COS_Rate_Base_4CP!C128-'COS_Rate_Base_AS FILED'!C128</f>
        <v>-78588.653474193066</v>
      </c>
      <c r="D128" s="123">
        <f>+COS_Rate_Base_4CP!D128-'COS_Rate_Base_AS FILED'!D128</f>
        <v>-3066.8929708584328</v>
      </c>
      <c r="E128" s="123">
        <f>+COS_Rate_Base_4CP!E128-'COS_Rate_Base_AS FILED'!E128</f>
        <v>0</v>
      </c>
      <c r="F128" s="123">
        <f>+COS_Rate_Base_4CP!F128-'COS_Rate_Base_AS FILED'!F128</f>
        <v>-66930.663147084415</v>
      </c>
      <c r="G128" s="123">
        <f>+COS_Rate_Base_4CP!G128-'COS_Rate_Base_AS FILED'!G128</f>
        <v>-1767.9333718572743</v>
      </c>
      <c r="H128" s="123">
        <f>+COS_Rate_Base_4CP!H128-'COS_Rate_Base_AS FILED'!H128</f>
        <v>-69083.15771754086</v>
      </c>
      <c r="I128" s="123">
        <f>+COS_Rate_Base_4CP!I128-'COS_Rate_Base_AS FILED'!I128</f>
        <v>-33947.512343674898</v>
      </c>
      <c r="J128" s="123">
        <f>+COS_Rate_Base_4CP!J128-'COS_Rate_Base_AS FILED'!J128</f>
        <v>-8661.7231400702149</v>
      </c>
      <c r="K128" s="123">
        <f>+COS_Rate_Base_4CP!K128-'COS_Rate_Base_AS FILED'!K128</f>
        <v>0</v>
      </c>
      <c r="L128" s="123">
        <f>+COS_Rate_Base_4CP!L128-'COS_Rate_Base_AS FILED'!L128</f>
        <v>-2548.6826947644004</v>
      </c>
      <c r="M128" s="123">
        <f>+COS_Rate_Base_4CP!M128-'COS_Rate_Base_AS FILED'!M128</f>
        <v>-4259.2835170027101</v>
      </c>
      <c r="N128" s="123">
        <f>+COS_Rate_Base_4CP!N128-'COS_Rate_Base_AS FILED'!N128</f>
        <v>-1861.5665903252084</v>
      </c>
      <c r="O128" s="123">
        <f>+COS_Rate_Base_4CP!O128-'COS_Rate_Base_AS FILED'!O128</f>
        <v>294390.23994517326</v>
      </c>
      <c r="P128" s="123">
        <f>+COS_Rate_Base_4CP!P128-'COS_Rate_Base_AS FILED'!P128</f>
        <v>-21238.092724190559</v>
      </c>
      <c r="Q128" s="123">
        <f>+COS_Rate_Base_4CP!Q128-'COS_Rate_Base_AS FILED'!Q128</f>
        <v>-1216.5117797834682</v>
      </c>
      <c r="R128" s="123">
        <f>+COS_Rate_Base_4CP!R128-'COS_Rate_Base_AS FILED'!R128</f>
        <v>-1219.5664740138163</v>
      </c>
      <c r="S128" s="123">
        <f>+COS_Rate_Base_4CP!S128-'COS_Rate_Base_AS FILED'!S128</f>
        <v>0</v>
      </c>
    </row>
    <row r="129" spans="1:19" x14ac:dyDescent="0.25">
      <c r="A129" s="112" t="s">
        <v>354</v>
      </c>
      <c r="B129" s="123">
        <f>+COS_Rate_Base_4CP!B129-'COS_Rate_Base_AS FILED'!B129</f>
        <v>0</v>
      </c>
      <c r="C129" s="123">
        <f>+COS_Rate_Base_4CP!C129-'COS_Rate_Base_AS FILED'!C129</f>
        <v>-92672.35513378866</v>
      </c>
      <c r="D129" s="123">
        <f>+COS_Rate_Base_4CP!D129-'COS_Rate_Base_AS FILED'!D129</f>
        <v>-3909.7941606631503</v>
      </c>
      <c r="E129" s="123">
        <f>+COS_Rate_Base_4CP!E129-'COS_Rate_Base_AS FILED'!E129</f>
        <v>0</v>
      </c>
      <c r="F129" s="123">
        <f>+COS_Rate_Base_4CP!F129-'COS_Rate_Base_AS FILED'!F129</f>
        <v>-86010.338282927871</v>
      </c>
      <c r="G129" s="123">
        <f>+COS_Rate_Base_4CP!G129-'COS_Rate_Base_AS FILED'!G129</f>
        <v>-2260.2606453011977</v>
      </c>
      <c r="H129" s="123">
        <f>+COS_Rate_Base_4CP!H129-'COS_Rate_Base_AS FILED'!H129</f>
        <v>-90247.67376691103</v>
      </c>
      <c r="I129" s="123">
        <f>+COS_Rate_Base_4CP!I129-'COS_Rate_Base_AS FILED'!I129</f>
        <v>-43848.416813537478</v>
      </c>
      <c r="J129" s="123">
        <f>+COS_Rate_Base_4CP!J129-'COS_Rate_Base_AS FILED'!J129</f>
        <v>-10471.48108650744</v>
      </c>
      <c r="K129" s="123">
        <f>+COS_Rate_Base_4CP!K129-'COS_Rate_Base_AS FILED'!K129</f>
        <v>0</v>
      </c>
      <c r="L129" s="123">
        <f>+COS_Rate_Base_4CP!L129-'COS_Rate_Base_AS FILED'!L129</f>
        <v>-2580.7865601804806</v>
      </c>
      <c r="M129" s="123">
        <f>+COS_Rate_Base_4CP!M129-'COS_Rate_Base_AS FILED'!M129</f>
        <v>-5447.6732982068788</v>
      </c>
      <c r="N129" s="123">
        <f>+COS_Rate_Base_4CP!N129-'COS_Rate_Base_AS FILED'!N129</f>
        <v>-2263.7885018287343</v>
      </c>
      <c r="O129" s="123">
        <f>+COS_Rate_Base_4CP!O129-'COS_Rate_Base_AS FILED'!O129</f>
        <v>369675.91396766901</v>
      </c>
      <c r="P129" s="123">
        <f>+COS_Rate_Base_4CP!P129-'COS_Rate_Base_AS FILED'!P129</f>
        <v>-27174.062537861988</v>
      </c>
      <c r="Q129" s="123">
        <f>+COS_Rate_Base_4CP!Q129-'COS_Rate_Base_AS FILED'!Q129</f>
        <v>-1554.3547318784404</v>
      </c>
      <c r="R129" s="123">
        <f>+COS_Rate_Base_4CP!R129-'COS_Rate_Base_AS FILED'!R129</f>
        <v>-1234.9284482713847</v>
      </c>
      <c r="S129" s="123">
        <f>+COS_Rate_Base_4CP!S129-'COS_Rate_Base_AS FILED'!S129</f>
        <v>0</v>
      </c>
    </row>
    <row r="130" spans="1:19" x14ac:dyDescent="0.25">
      <c r="A130" s="112" t="s">
        <v>355</v>
      </c>
      <c r="B130" s="123">
        <f>+COS_Rate_Base_4CP!B130-'COS_Rate_Base_AS FILED'!B130</f>
        <v>0</v>
      </c>
      <c r="C130" s="123">
        <f>+COS_Rate_Base_4CP!C130-'COS_Rate_Base_AS FILED'!C130</f>
        <v>-49373.048214723356</v>
      </c>
      <c r="D130" s="123">
        <f>+COS_Rate_Base_4CP!D130-'COS_Rate_Base_AS FILED'!D130</f>
        <v>-1941.4593666715664</v>
      </c>
      <c r="E130" s="123">
        <f>+COS_Rate_Base_4CP!E130-'COS_Rate_Base_AS FILED'!E130</f>
        <v>0</v>
      </c>
      <c r="F130" s="123">
        <f>+COS_Rate_Base_4CP!F130-'COS_Rate_Base_AS FILED'!F130</f>
        <v>-42403.940517157316</v>
      </c>
      <c r="G130" s="123">
        <f>+COS_Rate_Base_4CP!G130-'COS_Rate_Base_AS FILED'!G130</f>
        <v>-1119.4909479062189</v>
      </c>
      <c r="H130" s="123">
        <f>+COS_Rate_Base_4CP!H130-'COS_Rate_Base_AS FILED'!H130</f>
        <v>-43841.3665433079</v>
      </c>
      <c r="I130" s="123">
        <f>+COS_Rate_Base_4CP!I130-'COS_Rate_Base_AS FILED'!I130</f>
        <v>-21518.659585304558</v>
      </c>
      <c r="J130" s="123">
        <f>+COS_Rate_Base_4CP!J130-'COS_Rate_Base_AS FILED'!J130</f>
        <v>-5454.5992691917345</v>
      </c>
      <c r="K130" s="123">
        <f>+COS_Rate_Base_4CP!K130-'COS_Rate_Base_AS FILED'!K130</f>
        <v>0</v>
      </c>
      <c r="L130" s="123">
        <f>+COS_Rate_Base_4CP!L130-'COS_Rate_Base_AS FILED'!L130</f>
        <v>-1579.9255649799597</v>
      </c>
      <c r="M130" s="123">
        <f>+COS_Rate_Base_4CP!M130-'COS_Rate_Base_AS FILED'!M130</f>
        <v>-2697.1782173461397</v>
      </c>
      <c r="N130" s="123">
        <f>+COS_Rate_Base_4CP!N130-'COS_Rate_Base_AS FILED'!N130</f>
        <v>-1172.9604909284972</v>
      </c>
      <c r="O130" s="123">
        <f>+COS_Rate_Base_4CP!O130-'COS_Rate_Base_AS FILED'!O130</f>
        <v>186078.38271847367</v>
      </c>
      <c r="P130" s="123">
        <f>+COS_Rate_Base_4CP!P130-'COS_Rate_Base_AS FILED'!P130</f>
        <v>-13449.472812673543</v>
      </c>
      <c r="Q130" s="123">
        <f>+COS_Rate_Base_4CP!Q130-'COS_Rate_Base_AS FILED'!Q130</f>
        <v>-770.27328888910415</v>
      </c>
      <c r="R130" s="123">
        <f>+COS_Rate_Base_4CP!R130-'COS_Rate_Base_AS FILED'!R130</f>
        <v>-756.00789947099111</v>
      </c>
      <c r="S130" s="123">
        <f>+COS_Rate_Base_4CP!S130-'COS_Rate_Base_AS FILED'!S130</f>
        <v>0</v>
      </c>
    </row>
    <row r="131" spans="1:19" x14ac:dyDescent="0.25">
      <c r="A131" s="112" t="s">
        <v>356</v>
      </c>
      <c r="B131" s="123">
        <f>+COS_Rate_Base_4CP!B131-'COS_Rate_Base_AS FILED'!B131</f>
        <v>0</v>
      </c>
      <c r="C131" s="123">
        <f>+COS_Rate_Base_4CP!C131-'COS_Rate_Base_AS FILED'!C131</f>
        <v>-98702.910225104541</v>
      </c>
      <c r="D131" s="123">
        <f>+COS_Rate_Base_4CP!D131-'COS_Rate_Base_AS FILED'!D131</f>
        <v>-3983.3941232266952</v>
      </c>
      <c r="E131" s="123">
        <f>+COS_Rate_Base_4CP!E131-'COS_Rate_Base_AS FILED'!E131</f>
        <v>0</v>
      </c>
      <c r="F131" s="123">
        <f>+COS_Rate_Base_4CP!F131-'COS_Rate_Base_AS FILED'!F131</f>
        <v>-87239.057029373944</v>
      </c>
      <c r="G131" s="123">
        <f>+COS_Rate_Base_4CP!G131-'COS_Rate_Base_AS FILED'!G131</f>
        <v>-2299.1416288570035</v>
      </c>
      <c r="H131" s="123">
        <f>+COS_Rate_Base_4CP!H131-'COS_Rate_Base_AS FILED'!H131</f>
        <v>-90704.567033171654</v>
      </c>
      <c r="I131" s="123">
        <f>+COS_Rate_Base_4CP!I131-'COS_Rate_Base_AS FILED'!I131</f>
        <v>-44348.31232239306</v>
      </c>
      <c r="J131" s="123">
        <f>+COS_Rate_Base_4CP!J131-'COS_Rate_Base_AS FILED'!J131</f>
        <v>-10994.136112174019</v>
      </c>
      <c r="K131" s="123">
        <f>+COS_Rate_Base_4CP!K131-'COS_Rate_Base_AS FILED'!K131</f>
        <v>0</v>
      </c>
      <c r="L131" s="123">
        <f>+COS_Rate_Base_4CP!L131-'COS_Rate_Base_AS FILED'!L131</f>
        <v>-3010.5371344024898</v>
      </c>
      <c r="M131" s="123">
        <f>+COS_Rate_Base_4CP!M131-'COS_Rate_Base_AS FILED'!M131</f>
        <v>-5540.087034583441</v>
      </c>
      <c r="N131" s="123">
        <f>+COS_Rate_Base_4CP!N131-'COS_Rate_Base_AS FILED'!N131</f>
        <v>-2368.7983082226128</v>
      </c>
      <c r="O131" s="123">
        <f>+COS_Rate_Base_4CP!O131-'COS_Rate_Base_AS FILED'!O131</f>
        <v>379842.31716525555</v>
      </c>
      <c r="P131" s="123">
        <f>+COS_Rate_Base_4CP!P131-'COS_Rate_Base_AS FILED'!P131</f>
        <v>-27629.188803130761</v>
      </c>
      <c r="Q131" s="123">
        <f>+COS_Rate_Base_4CP!Q131-'COS_Rate_Base_AS FILED'!Q131</f>
        <v>-1581.6196361877955</v>
      </c>
      <c r="R131" s="123">
        <f>+COS_Rate_Base_4CP!R131-'COS_Rate_Base_AS FILED'!R131</f>
        <v>-1440.5677746520378</v>
      </c>
      <c r="S131" s="123">
        <f>+COS_Rate_Base_4CP!S131-'COS_Rate_Base_AS FILED'!S131</f>
        <v>0</v>
      </c>
    </row>
    <row r="132" spans="1:19" x14ac:dyDescent="0.25">
      <c r="A132" s="112" t="s">
        <v>357</v>
      </c>
      <c r="B132" s="123">
        <f>+COS_Rate_Base_4CP!B132-'COS_Rate_Base_AS FILED'!B132</f>
        <v>0</v>
      </c>
      <c r="C132" s="123">
        <f>+COS_Rate_Base_4CP!C132-'COS_Rate_Base_AS FILED'!C132</f>
        <v>-958.37859909702092</v>
      </c>
      <c r="D132" s="123">
        <f>+COS_Rate_Base_4CP!D132-'COS_Rate_Base_AS FILED'!D132</f>
        <v>368.80096001998754</v>
      </c>
      <c r="E132" s="123">
        <f>+COS_Rate_Base_4CP!E132-'COS_Rate_Base_AS FILED'!E132</f>
        <v>0</v>
      </c>
      <c r="F132" s="123">
        <f>+COS_Rate_Base_4CP!F132-'COS_Rate_Base_AS FILED'!F132</f>
        <v>151202.15883597732</v>
      </c>
      <c r="G132" s="123">
        <f>+COS_Rate_Base_4CP!G132-'COS_Rate_Base_AS FILED'!G132</f>
        <v>-587.237076938065</v>
      </c>
      <c r="H132" s="123">
        <f>+COS_Rate_Base_4CP!H132-'COS_Rate_Base_AS FILED'!H132</f>
        <v>464598.12662476301</v>
      </c>
      <c r="I132" s="123">
        <f>+COS_Rate_Base_4CP!I132-'COS_Rate_Base_AS FILED'!I132</f>
        <v>156294.06522978097</v>
      </c>
      <c r="J132" s="123">
        <f>+COS_Rate_Base_4CP!J132-'COS_Rate_Base_AS FILED'!J132</f>
        <v>20129.679214808159</v>
      </c>
      <c r="K132" s="123">
        <f>+COS_Rate_Base_4CP!K132-'COS_Rate_Base_AS FILED'!K132</f>
        <v>0</v>
      </c>
      <c r="L132" s="123">
        <f>+COS_Rate_Base_4CP!L132-'COS_Rate_Base_AS FILED'!L132</f>
        <v>-475.65426627385023</v>
      </c>
      <c r="M132" s="123">
        <f>+COS_Rate_Base_4CP!M132-'COS_Rate_Base_AS FILED'!M132</f>
        <v>-1533.8941832031123</v>
      </c>
      <c r="N132" s="123">
        <f>+COS_Rate_Base_4CP!N132-'COS_Rate_Base_AS FILED'!N132</f>
        <v>-661.48494835506426</v>
      </c>
      <c r="O132" s="123">
        <f>+COS_Rate_Base_4CP!O132-'COS_Rate_Base_AS FILED'!O132</f>
        <v>-781728.21563196182</v>
      </c>
      <c r="P132" s="123">
        <f>+COS_Rate_Base_4CP!P132-'COS_Rate_Base_AS FILED'!P132</f>
        <v>-5680.6013167360798</v>
      </c>
      <c r="Q132" s="123">
        <f>+COS_Rate_Base_4CP!Q132-'COS_Rate_Base_AS FILED'!Q132</f>
        <v>-739.76020711025922</v>
      </c>
      <c r="R132" s="123">
        <f>+COS_Rate_Base_4CP!R132-'COS_Rate_Base_AS FILED'!R132</f>
        <v>-227.60463574413006</v>
      </c>
      <c r="S132" s="123">
        <f>+COS_Rate_Base_4CP!S132-'COS_Rate_Base_AS FILED'!S132</f>
        <v>0</v>
      </c>
    </row>
    <row r="133" spans="1:19" x14ac:dyDescent="0.25">
      <c r="A133" s="112" t="s">
        <v>358</v>
      </c>
      <c r="B133" s="123">
        <f>+COS_Rate_Base_4CP!B133-'COS_Rate_Base_AS FILED'!B133</f>
        <v>0</v>
      </c>
      <c r="C133" s="123">
        <f>+COS_Rate_Base_4CP!C133-'COS_Rate_Base_AS FILED'!C133</f>
        <v>0</v>
      </c>
      <c r="D133" s="123">
        <f>+COS_Rate_Base_4CP!D133-'COS_Rate_Base_AS FILED'!D133</f>
        <v>0</v>
      </c>
      <c r="E133" s="123">
        <f>+COS_Rate_Base_4CP!E133-'COS_Rate_Base_AS FILED'!E133</f>
        <v>0</v>
      </c>
      <c r="F133" s="123">
        <f>+COS_Rate_Base_4CP!F133-'COS_Rate_Base_AS FILED'!F133</f>
        <v>0</v>
      </c>
      <c r="G133" s="123">
        <f>+COS_Rate_Base_4CP!G133-'COS_Rate_Base_AS FILED'!G133</f>
        <v>0</v>
      </c>
      <c r="H133" s="123">
        <f>+COS_Rate_Base_4CP!H133-'COS_Rate_Base_AS FILED'!H133</f>
        <v>0</v>
      </c>
      <c r="I133" s="123">
        <f>+COS_Rate_Base_4CP!I133-'COS_Rate_Base_AS FILED'!I133</f>
        <v>0</v>
      </c>
      <c r="J133" s="123">
        <f>+COS_Rate_Base_4CP!J133-'COS_Rate_Base_AS FILED'!J133</f>
        <v>0</v>
      </c>
      <c r="K133" s="123">
        <f>+COS_Rate_Base_4CP!K133-'COS_Rate_Base_AS FILED'!K133</f>
        <v>0</v>
      </c>
      <c r="L133" s="123">
        <f>+COS_Rate_Base_4CP!L133-'COS_Rate_Base_AS FILED'!L133</f>
        <v>0</v>
      </c>
      <c r="M133" s="123">
        <f>+COS_Rate_Base_4CP!M133-'COS_Rate_Base_AS FILED'!M133</f>
        <v>0</v>
      </c>
      <c r="N133" s="123">
        <f>+COS_Rate_Base_4CP!N133-'COS_Rate_Base_AS FILED'!N133</f>
        <v>0</v>
      </c>
      <c r="O133" s="123">
        <f>+COS_Rate_Base_4CP!O133-'COS_Rate_Base_AS FILED'!O133</f>
        <v>0</v>
      </c>
      <c r="P133" s="123">
        <f>+COS_Rate_Base_4CP!P133-'COS_Rate_Base_AS FILED'!P133</f>
        <v>0</v>
      </c>
      <c r="Q133" s="123">
        <f>+COS_Rate_Base_4CP!Q133-'COS_Rate_Base_AS FILED'!Q133</f>
        <v>0</v>
      </c>
      <c r="R133" s="123">
        <f>+COS_Rate_Base_4CP!R133-'COS_Rate_Base_AS FILED'!R133</f>
        <v>0</v>
      </c>
      <c r="S133" s="123">
        <f>+COS_Rate_Base_4CP!S133-'COS_Rate_Base_AS FILED'!S133</f>
        <v>0</v>
      </c>
    </row>
    <row r="134" spans="1:19" x14ac:dyDescent="0.25">
      <c r="A134" s="112" t="s">
        <v>359</v>
      </c>
      <c r="B134" s="123">
        <f>+COS_Rate_Base_4CP!B134-'COS_Rate_Base_AS FILED'!B134</f>
        <v>0</v>
      </c>
      <c r="C134" s="123">
        <f>+COS_Rate_Base_4CP!C134-'COS_Rate_Base_AS FILED'!C134</f>
        <v>0</v>
      </c>
      <c r="D134" s="123">
        <f>+COS_Rate_Base_4CP!D134-'COS_Rate_Base_AS FILED'!D134</f>
        <v>0</v>
      </c>
      <c r="E134" s="123">
        <f>+COS_Rate_Base_4CP!E134-'COS_Rate_Base_AS FILED'!E134</f>
        <v>0</v>
      </c>
      <c r="F134" s="123">
        <f>+COS_Rate_Base_4CP!F134-'COS_Rate_Base_AS FILED'!F134</f>
        <v>0</v>
      </c>
      <c r="G134" s="123">
        <f>+COS_Rate_Base_4CP!G134-'COS_Rate_Base_AS FILED'!G134</f>
        <v>0</v>
      </c>
      <c r="H134" s="123">
        <f>+COS_Rate_Base_4CP!H134-'COS_Rate_Base_AS FILED'!H134</f>
        <v>0</v>
      </c>
      <c r="I134" s="123">
        <f>+COS_Rate_Base_4CP!I134-'COS_Rate_Base_AS FILED'!I134</f>
        <v>0</v>
      </c>
      <c r="J134" s="123">
        <f>+COS_Rate_Base_4CP!J134-'COS_Rate_Base_AS FILED'!J134</f>
        <v>0</v>
      </c>
      <c r="K134" s="123">
        <f>+COS_Rate_Base_4CP!K134-'COS_Rate_Base_AS FILED'!K134</f>
        <v>0</v>
      </c>
      <c r="L134" s="123">
        <f>+COS_Rate_Base_4CP!L134-'COS_Rate_Base_AS FILED'!L134</f>
        <v>0</v>
      </c>
      <c r="M134" s="123">
        <f>+COS_Rate_Base_4CP!M134-'COS_Rate_Base_AS FILED'!M134</f>
        <v>0</v>
      </c>
      <c r="N134" s="123">
        <f>+COS_Rate_Base_4CP!N134-'COS_Rate_Base_AS FILED'!N134</f>
        <v>0</v>
      </c>
      <c r="O134" s="123">
        <f>+COS_Rate_Base_4CP!O134-'COS_Rate_Base_AS FILED'!O134</f>
        <v>0</v>
      </c>
      <c r="P134" s="123">
        <f>+COS_Rate_Base_4CP!P134-'COS_Rate_Base_AS FILED'!P134</f>
        <v>0</v>
      </c>
      <c r="Q134" s="123">
        <f>+COS_Rate_Base_4CP!Q134-'COS_Rate_Base_AS FILED'!Q134</f>
        <v>0</v>
      </c>
      <c r="R134" s="123">
        <f>+COS_Rate_Base_4CP!R134-'COS_Rate_Base_AS FILED'!R134</f>
        <v>0</v>
      </c>
      <c r="S134" s="123">
        <f>+COS_Rate_Base_4CP!S134-'COS_Rate_Base_AS FILED'!S134</f>
        <v>0</v>
      </c>
    </row>
    <row r="135" spans="1:19" x14ac:dyDescent="0.25">
      <c r="A135" s="112" t="s">
        <v>360</v>
      </c>
      <c r="B135" s="123">
        <f>+COS_Rate_Base_4CP!B135-'COS_Rate_Base_AS FILED'!B135</f>
        <v>0</v>
      </c>
      <c r="C135" s="123">
        <f>+COS_Rate_Base_4CP!C135-'COS_Rate_Base_AS FILED'!C135</f>
        <v>0</v>
      </c>
      <c r="D135" s="123">
        <f>+COS_Rate_Base_4CP!D135-'COS_Rate_Base_AS FILED'!D135</f>
        <v>0</v>
      </c>
      <c r="E135" s="123">
        <f>+COS_Rate_Base_4CP!E135-'COS_Rate_Base_AS FILED'!E135</f>
        <v>0</v>
      </c>
      <c r="F135" s="123">
        <f>+COS_Rate_Base_4CP!F135-'COS_Rate_Base_AS FILED'!F135</f>
        <v>0</v>
      </c>
      <c r="G135" s="123">
        <f>+COS_Rate_Base_4CP!G135-'COS_Rate_Base_AS FILED'!G135</f>
        <v>0</v>
      </c>
      <c r="H135" s="123">
        <f>+COS_Rate_Base_4CP!H135-'COS_Rate_Base_AS FILED'!H135</f>
        <v>0</v>
      </c>
      <c r="I135" s="123">
        <f>+COS_Rate_Base_4CP!I135-'COS_Rate_Base_AS FILED'!I135</f>
        <v>0</v>
      </c>
      <c r="J135" s="123">
        <f>+COS_Rate_Base_4CP!J135-'COS_Rate_Base_AS FILED'!J135</f>
        <v>0</v>
      </c>
      <c r="K135" s="123">
        <f>+COS_Rate_Base_4CP!K135-'COS_Rate_Base_AS FILED'!K135</f>
        <v>0</v>
      </c>
      <c r="L135" s="123">
        <f>+COS_Rate_Base_4CP!L135-'COS_Rate_Base_AS FILED'!L135</f>
        <v>0</v>
      </c>
      <c r="M135" s="123">
        <f>+COS_Rate_Base_4CP!M135-'COS_Rate_Base_AS FILED'!M135</f>
        <v>0</v>
      </c>
      <c r="N135" s="123">
        <f>+COS_Rate_Base_4CP!N135-'COS_Rate_Base_AS FILED'!N135</f>
        <v>0</v>
      </c>
      <c r="O135" s="123">
        <f>+COS_Rate_Base_4CP!O135-'COS_Rate_Base_AS FILED'!O135</f>
        <v>0</v>
      </c>
      <c r="P135" s="123">
        <f>+COS_Rate_Base_4CP!P135-'COS_Rate_Base_AS FILED'!P135</f>
        <v>0</v>
      </c>
      <c r="Q135" s="123">
        <f>+COS_Rate_Base_4CP!Q135-'COS_Rate_Base_AS FILED'!Q135</f>
        <v>0</v>
      </c>
      <c r="R135" s="123">
        <f>+COS_Rate_Base_4CP!R135-'COS_Rate_Base_AS FILED'!R135</f>
        <v>0</v>
      </c>
      <c r="S135" s="123">
        <f>+COS_Rate_Base_4CP!S135-'COS_Rate_Base_AS FILED'!S135</f>
        <v>0</v>
      </c>
    </row>
    <row r="136" spans="1:19" x14ac:dyDescent="0.25">
      <c r="A136" s="112" t="s">
        <v>361</v>
      </c>
      <c r="B136" s="123">
        <f>+COS_Rate_Base_4CP!B136-'COS_Rate_Base_AS FILED'!B136</f>
        <v>0</v>
      </c>
      <c r="C136" s="123">
        <f>+COS_Rate_Base_4CP!C136-'COS_Rate_Base_AS FILED'!C136</f>
        <v>0</v>
      </c>
      <c r="D136" s="123">
        <f>+COS_Rate_Base_4CP!D136-'COS_Rate_Base_AS FILED'!D136</f>
        <v>0</v>
      </c>
      <c r="E136" s="123">
        <f>+COS_Rate_Base_4CP!E136-'COS_Rate_Base_AS FILED'!E136</f>
        <v>0</v>
      </c>
      <c r="F136" s="123">
        <f>+COS_Rate_Base_4CP!F136-'COS_Rate_Base_AS FILED'!F136</f>
        <v>0</v>
      </c>
      <c r="G136" s="123">
        <f>+COS_Rate_Base_4CP!G136-'COS_Rate_Base_AS FILED'!G136</f>
        <v>0</v>
      </c>
      <c r="H136" s="123">
        <f>+COS_Rate_Base_4CP!H136-'COS_Rate_Base_AS FILED'!H136</f>
        <v>0</v>
      </c>
      <c r="I136" s="123">
        <f>+COS_Rate_Base_4CP!I136-'COS_Rate_Base_AS FILED'!I136</f>
        <v>0</v>
      </c>
      <c r="J136" s="123">
        <f>+COS_Rate_Base_4CP!J136-'COS_Rate_Base_AS FILED'!J136</f>
        <v>0</v>
      </c>
      <c r="K136" s="123">
        <f>+COS_Rate_Base_4CP!K136-'COS_Rate_Base_AS FILED'!K136</f>
        <v>0</v>
      </c>
      <c r="L136" s="123">
        <f>+COS_Rate_Base_4CP!L136-'COS_Rate_Base_AS FILED'!L136</f>
        <v>0</v>
      </c>
      <c r="M136" s="123">
        <f>+COS_Rate_Base_4CP!M136-'COS_Rate_Base_AS FILED'!M136</f>
        <v>0</v>
      </c>
      <c r="N136" s="123">
        <f>+COS_Rate_Base_4CP!N136-'COS_Rate_Base_AS FILED'!N136</f>
        <v>0</v>
      </c>
      <c r="O136" s="123">
        <f>+COS_Rate_Base_4CP!O136-'COS_Rate_Base_AS FILED'!O136</f>
        <v>0</v>
      </c>
      <c r="P136" s="123">
        <f>+COS_Rate_Base_4CP!P136-'COS_Rate_Base_AS FILED'!P136</f>
        <v>0</v>
      </c>
      <c r="Q136" s="123">
        <f>+COS_Rate_Base_4CP!Q136-'COS_Rate_Base_AS FILED'!Q136</f>
        <v>0</v>
      </c>
      <c r="R136" s="123">
        <f>+COS_Rate_Base_4CP!R136-'COS_Rate_Base_AS FILED'!R136</f>
        <v>0</v>
      </c>
      <c r="S136" s="123">
        <f>+COS_Rate_Base_4CP!S136-'COS_Rate_Base_AS FILED'!S136</f>
        <v>0</v>
      </c>
    </row>
    <row r="137" spans="1:19" x14ac:dyDescent="0.25">
      <c r="A137" s="111" t="s">
        <v>362</v>
      </c>
      <c r="B137" s="123">
        <f>+COS_Rate_Base_4CP!B137-'COS_Rate_Base_AS FILED'!B137</f>
        <v>0</v>
      </c>
      <c r="C137" s="123">
        <f>+COS_Rate_Base_4CP!C137-'COS_Rate_Base_AS FILED'!C137</f>
        <v>-400297.75195331872</v>
      </c>
      <c r="D137" s="123">
        <f>+COS_Rate_Base_4CP!D137-'COS_Rate_Base_AS FILED'!D137</f>
        <v>-15596.162383471616</v>
      </c>
      <c r="E137" s="123">
        <f>+COS_Rate_Base_4CP!E137-'COS_Rate_Base_AS FILED'!E137</f>
        <v>0</v>
      </c>
      <c r="F137" s="123">
        <f>+COS_Rate_Base_4CP!F137-'COS_Rate_Base_AS FILED'!F137</f>
        <v>-198099.90224045515</v>
      </c>
      <c r="G137" s="123">
        <f>+COS_Rate_Base_4CP!G137-'COS_Rate_Base_AS FILED'!G137</f>
        <v>-9798.7108383923769</v>
      </c>
      <c r="H137" s="123">
        <f>+COS_Rate_Base_4CP!H137-'COS_Rate_Base_AS FILED'!H137</f>
        <v>102151.80651080608</v>
      </c>
      <c r="I137" s="123">
        <f>+COS_Rate_Base_4CP!I137-'COS_Rate_Base_AS FILED'!I137</f>
        <v>-21163.805984675884</v>
      </c>
      <c r="J137" s="123">
        <f>+COS_Rate_Base_4CP!J137-'COS_Rate_Base_AS FILED'!J137</f>
        <v>-24218.314314864576</v>
      </c>
      <c r="K137" s="123">
        <f>+COS_Rate_Base_4CP!K137-'COS_Rate_Base_AS FILED'!K137</f>
        <v>0</v>
      </c>
      <c r="L137" s="123">
        <f>+COS_Rate_Base_4CP!L137-'COS_Rate_Base_AS FILED'!L137</f>
        <v>-12875.021883970127</v>
      </c>
      <c r="M137" s="123">
        <f>+COS_Rate_Base_4CP!M137-'COS_Rate_Base_AS FILED'!M137</f>
        <v>-23729.026629075408</v>
      </c>
      <c r="N137" s="123">
        <f>+COS_Rate_Base_4CP!N137-'COS_Rate_Base_AS FILED'!N137</f>
        <v>-10209.934615185019</v>
      </c>
      <c r="O137" s="123">
        <f>+COS_Rate_Base_4CP!O137-'COS_Rate_Base_AS FILED'!O137</f>
        <v>743440.28952598572</v>
      </c>
      <c r="P137" s="123">
        <f>+COS_Rate_Base_4CP!P137-'COS_Rate_Base_AS FILED'!P137</f>
        <v>-116365.70162236691</v>
      </c>
      <c r="Q137" s="123">
        <f>+COS_Rate_Base_4CP!Q137-'COS_Rate_Base_AS FILED'!Q137</f>
        <v>-7076.955452206661</v>
      </c>
      <c r="R137" s="123">
        <f>+COS_Rate_Base_4CP!R137-'COS_Rate_Base_AS FILED'!R137</f>
        <v>-6160.8081202653702</v>
      </c>
      <c r="S137" s="123">
        <f>+COS_Rate_Base_4CP!S137-'COS_Rate_Base_AS FILED'!S137</f>
        <v>0</v>
      </c>
    </row>
    <row r="138" spans="1:19" x14ac:dyDescent="0.25">
      <c r="B138" s="124">
        <f>+COS_Rate_Base_4CP!B138-'COS_Rate_Base_AS FILED'!B138</f>
        <v>0</v>
      </c>
      <c r="C138" s="124">
        <f>+COS_Rate_Base_4CP!C138-'COS_Rate_Base_AS FILED'!C138</f>
        <v>0</v>
      </c>
      <c r="D138" s="124">
        <f>+COS_Rate_Base_4CP!D138-'COS_Rate_Base_AS FILED'!D138</f>
        <v>0</v>
      </c>
      <c r="E138" s="124">
        <f>+COS_Rate_Base_4CP!E138-'COS_Rate_Base_AS FILED'!E138</f>
        <v>0</v>
      </c>
      <c r="F138" s="124">
        <f>+COS_Rate_Base_4CP!F138-'COS_Rate_Base_AS FILED'!F138</f>
        <v>0</v>
      </c>
      <c r="G138" s="124">
        <f>+COS_Rate_Base_4CP!G138-'COS_Rate_Base_AS FILED'!G138</f>
        <v>0</v>
      </c>
      <c r="H138" s="124">
        <f>+COS_Rate_Base_4CP!H138-'COS_Rate_Base_AS FILED'!H138</f>
        <v>0</v>
      </c>
      <c r="I138" s="124">
        <f>+COS_Rate_Base_4CP!I138-'COS_Rate_Base_AS FILED'!I138</f>
        <v>0</v>
      </c>
      <c r="J138" s="124">
        <f>+COS_Rate_Base_4CP!J138-'COS_Rate_Base_AS FILED'!J138</f>
        <v>0</v>
      </c>
      <c r="K138" s="124">
        <f>+COS_Rate_Base_4CP!K138-'COS_Rate_Base_AS FILED'!K138</f>
        <v>0</v>
      </c>
      <c r="L138" s="124">
        <f>+COS_Rate_Base_4CP!L138-'COS_Rate_Base_AS FILED'!L138</f>
        <v>0</v>
      </c>
      <c r="M138" s="124">
        <f>+COS_Rate_Base_4CP!M138-'COS_Rate_Base_AS FILED'!M138</f>
        <v>0</v>
      </c>
      <c r="N138" s="124">
        <f>+COS_Rate_Base_4CP!N138-'COS_Rate_Base_AS FILED'!N138</f>
        <v>0</v>
      </c>
      <c r="O138" s="124">
        <f>+COS_Rate_Base_4CP!O138-'COS_Rate_Base_AS FILED'!O138</f>
        <v>0</v>
      </c>
      <c r="P138" s="124">
        <f>+COS_Rate_Base_4CP!P138-'COS_Rate_Base_AS FILED'!P138</f>
        <v>0</v>
      </c>
      <c r="Q138" s="124">
        <f>+COS_Rate_Base_4CP!Q138-'COS_Rate_Base_AS FILED'!Q138</f>
        <v>0</v>
      </c>
      <c r="R138" s="124">
        <f>+COS_Rate_Base_4CP!R138-'COS_Rate_Base_AS FILED'!R138</f>
        <v>0</v>
      </c>
      <c r="S138" s="124">
        <f>+COS_Rate_Base_4CP!S138-'COS_Rate_Base_AS FILED'!S138</f>
        <v>0</v>
      </c>
    </row>
    <row r="139" spans="1:19" x14ac:dyDescent="0.25">
      <c r="A139" s="111" t="s">
        <v>363</v>
      </c>
      <c r="B139" s="123">
        <f>+COS_Rate_Base_4CP!B139-'COS_Rate_Base_AS FILED'!B139</f>
        <v>0</v>
      </c>
      <c r="C139" s="123">
        <f>+COS_Rate_Base_4CP!C139-'COS_Rate_Base_AS FILED'!C139</f>
        <v>0</v>
      </c>
      <c r="D139" s="123">
        <f>+COS_Rate_Base_4CP!D139-'COS_Rate_Base_AS FILED'!D139</f>
        <v>0</v>
      </c>
      <c r="E139" s="123">
        <f>+COS_Rate_Base_4CP!E139-'COS_Rate_Base_AS FILED'!E139</f>
        <v>0</v>
      </c>
      <c r="F139" s="123">
        <f>+COS_Rate_Base_4CP!F139-'COS_Rate_Base_AS FILED'!F139</f>
        <v>0</v>
      </c>
      <c r="G139" s="123">
        <f>+COS_Rate_Base_4CP!G139-'COS_Rate_Base_AS FILED'!G139</f>
        <v>0</v>
      </c>
      <c r="H139" s="123">
        <f>+COS_Rate_Base_4CP!H139-'COS_Rate_Base_AS FILED'!H139</f>
        <v>0</v>
      </c>
      <c r="I139" s="123">
        <f>+COS_Rate_Base_4CP!I139-'COS_Rate_Base_AS FILED'!I139</f>
        <v>0</v>
      </c>
      <c r="J139" s="123">
        <f>+COS_Rate_Base_4CP!J139-'COS_Rate_Base_AS FILED'!J139</f>
        <v>0</v>
      </c>
      <c r="K139" s="123">
        <f>+COS_Rate_Base_4CP!K139-'COS_Rate_Base_AS FILED'!K139</f>
        <v>0</v>
      </c>
      <c r="L139" s="123">
        <f>+COS_Rate_Base_4CP!L139-'COS_Rate_Base_AS FILED'!L139</f>
        <v>0</v>
      </c>
      <c r="M139" s="123">
        <f>+COS_Rate_Base_4CP!M139-'COS_Rate_Base_AS FILED'!M139</f>
        <v>0</v>
      </c>
      <c r="N139" s="123">
        <f>+COS_Rate_Base_4CP!N139-'COS_Rate_Base_AS FILED'!N139</f>
        <v>0</v>
      </c>
      <c r="O139" s="123">
        <f>+COS_Rate_Base_4CP!O139-'COS_Rate_Base_AS FILED'!O139</f>
        <v>0</v>
      </c>
      <c r="P139" s="123">
        <f>+COS_Rate_Base_4CP!P139-'COS_Rate_Base_AS FILED'!P139</f>
        <v>0</v>
      </c>
      <c r="Q139" s="123">
        <f>+COS_Rate_Base_4CP!Q139-'COS_Rate_Base_AS FILED'!Q139</f>
        <v>0</v>
      </c>
      <c r="R139" s="123">
        <f>+COS_Rate_Base_4CP!R139-'COS_Rate_Base_AS FILED'!R139</f>
        <v>0</v>
      </c>
      <c r="S139" s="123">
        <f>+COS_Rate_Base_4CP!S139-'COS_Rate_Base_AS FILED'!S139</f>
        <v>0</v>
      </c>
    </row>
    <row r="140" spans="1:19" x14ac:dyDescent="0.25">
      <c r="A140" s="112" t="s">
        <v>364</v>
      </c>
      <c r="B140" s="123">
        <f>+COS_Rate_Base_4CP!B140-'COS_Rate_Base_AS FILED'!B140</f>
        <v>-4.4703483581542969E-7</v>
      </c>
      <c r="C140" s="123">
        <f>+COS_Rate_Base_4CP!C140-'COS_Rate_Base_AS FILED'!C140</f>
        <v>-7887.4140507723205</v>
      </c>
      <c r="D140" s="123">
        <f>+COS_Rate_Base_4CP!D140-'COS_Rate_Base_AS FILED'!D140</f>
        <v>-296.26689752824313</v>
      </c>
      <c r="E140" s="123">
        <f>+COS_Rate_Base_4CP!E140-'COS_Rate_Base_AS FILED'!E140</f>
        <v>-5348.7752218372189</v>
      </c>
      <c r="F140" s="123">
        <f>+COS_Rate_Base_4CP!F140-'COS_Rate_Base_AS FILED'!F140</f>
        <v>-7939.8062709756196</v>
      </c>
      <c r="G140" s="123">
        <f>+COS_Rate_Base_4CP!G140-'COS_Rate_Base_AS FILED'!G140</f>
        <v>-358.6730107642943</v>
      </c>
      <c r="H140" s="123">
        <f>+COS_Rate_Base_4CP!H140-'COS_Rate_Base_AS FILED'!H140</f>
        <v>-22626.098805896938</v>
      </c>
      <c r="I140" s="123">
        <f>+COS_Rate_Base_4CP!I140-'COS_Rate_Base_AS FILED'!I140</f>
        <v>-10390.996103316545</v>
      </c>
      <c r="J140" s="123">
        <f>+COS_Rate_Base_4CP!J140-'COS_Rate_Base_AS FILED'!J140</f>
        <v>-2779.725750958547</v>
      </c>
      <c r="K140" s="123">
        <f>+COS_Rate_Base_4CP!K140-'COS_Rate_Base_AS FILED'!K140</f>
        <v>-635.35495600871218</v>
      </c>
      <c r="L140" s="123">
        <f>+COS_Rate_Base_4CP!L140-'COS_Rate_Base_AS FILED'!L140</f>
        <v>-503.14177817235759</v>
      </c>
      <c r="M140" s="123">
        <f>+COS_Rate_Base_4CP!M140-'COS_Rate_Base_AS FILED'!M140</f>
        <v>-449.42570525978226</v>
      </c>
      <c r="N140" s="123">
        <f>+COS_Rate_Base_4CP!N140-'COS_Rate_Base_AS FILED'!N140</f>
        <v>-128.9986875336399</v>
      </c>
      <c r="O140" s="123">
        <f>+COS_Rate_Base_4CP!O140-'COS_Rate_Base_AS FILED'!O140</f>
        <v>62260.458164706826</v>
      </c>
      <c r="P140" s="123">
        <f>+COS_Rate_Base_4CP!P140-'COS_Rate_Base_AS FILED'!P140</f>
        <v>-2307.9887774027884</v>
      </c>
      <c r="Q140" s="123">
        <f>+COS_Rate_Base_4CP!Q140-'COS_Rate_Base_AS FILED'!Q140</f>
        <v>-185.28506997543082</v>
      </c>
      <c r="R140" s="123">
        <f>+COS_Rate_Base_4CP!R140-'COS_Rate_Base_AS FILED'!R140</f>
        <v>-103.37391929087244</v>
      </c>
      <c r="S140" s="123">
        <f>+COS_Rate_Base_4CP!S140-'COS_Rate_Base_AS FILED'!S140</f>
        <v>-319.13315945261274</v>
      </c>
    </row>
    <row r="141" spans="1:19" x14ac:dyDescent="0.25">
      <c r="A141" s="112" t="s">
        <v>365</v>
      </c>
      <c r="B141" s="123">
        <f>+COS_Rate_Base_4CP!B141-'COS_Rate_Base_AS FILED'!B141</f>
        <v>-3.7252902984619141E-7</v>
      </c>
      <c r="C141" s="123">
        <f>+COS_Rate_Base_4CP!C141-'COS_Rate_Base_AS FILED'!C141</f>
        <v>-6540.7535815390293</v>
      </c>
      <c r="D141" s="123">
        <f>+COS_Rate_Base_4CP!D141-'COS_Rate_Base_AS FILED'!D141</f>
        <v>-245.68366243052878</v>
      </c>
      <c r="E141" s="123">
        <f>+COS_Rate_Base_4CP!E141-'COS_Rate_Base_AS FILED'!E141</f>
        <v>-4435.5501643352909</v>
      </c>
      <c r="F141" s="123">
        <f>+COS_Rate_Base_4CP!F141-'COS_Rate_Base_AS FILED'!F141</f>
        <v>-6584.2005972228944</v>
      </c>
      <c r="G141" s="123">
        <f>+COS_Rate_Base_4CP!G141-'COS_Rate_Base_AS FILED'!G141</f>
        <v>-297.43484552187147</v>
      </c>
      <c r="H141" s="123">
        <f>+COS_Rate_Base_4CP!H141-'COS_Rate_Base_AS FILED'!H141</f>
        <v>-18763.023704390973</v>
      </c>
      <c r="I141" s="123">
        <f>+COS_Rate_Base_4CP!I141-'COS_Rate_Base_AS FILED'!I141</f>
        <v>-8616.8856536559761</v>
      </c>
      <c r="J141" s="123">
        <f>+COS_Rate_Base_4CP!J141-'COS_Rate_Base_AS FILED'!J141</f>
        <v>-2305.1282770563848</v>
      </c>
      <c r="K141" s="123">
        <f>+COS_Rate_Base_4CP!K141-'COS_Rate_Base_AS FILED'!K141</f>
        <v>-526.87739952691481</v>
      </c>
      <c r="L141" s="123">
        <f>+COS_Rate_Base_4CP!L141-'COS_Rate_Base_AS FILED'!L141</f>
        <v>-417.2376860678196</v>
      </c>
      <c r="M141" s="123">
        <f>+COS_Rate_Base_4CP!M141-'COS_Rate_Base_AS FILED'!M141</f>
        <v>-372.69284614597564</v>
      </c>
      <c r="N141" s="123">
        <f>+COS_Rate_Base_4CP!N141-'COS_Rate_Base_AS FILED'!N141</f>
        <v>-106.97405031207745</v>
      </c>
      <c r="O141" s="123">
        <f>+COS_Rate_Base_4CP!O141-'COS_Rate_Base_AS FILED'!O141</f>
        <v>51630.396490901709</v>
      </c>
      <c r="P141" s="123">
        <f>+COS_Rate_Base_4CP!P141-'COS_Rate_Base_AS FILED'!P141</f>
        <v>-1913.9334850157611</v>
      </c>
      <c r="Q141" s="123">
        <f>+COS_Rate_Base_4CP!Q141-'COS_Rate_Base_AS FILED'!Q141</f>
        <v>-153.65035704306138</v>
      </c>
      <c r="R141" s="123">
        <f>+COS_Rate_Base_4CP!R141-'COS_Rate_Base_AS FILED'!R141</f>
        <v>-85.724336073539234</v>
      </c>
      <c r="S141" s="123">
        <f>+COS_Rate_Base_4CP!S141-'COS_Rate_Base_AS FILED'!S141</f>
        <v>-264.64584491712594</v>
      </c>
    </row>
    <row r="142" spans="1:19" x14ac:dyDescent="0.25">
      <c r="A142" s="112" t="s">
        <v>366</v>
      </c>
      <c r="B142" s="123">
        <f>+COS_Rate_Base_4CP!B142-'COS_Rate_Base_AS FILED'!B142</f>
        <v>-5.0663948059082031E-7</v>
      </c>
      <c r="C142" s="123">
        <f>+COS_Rate_Base_4CP!C142-'COS_Rate_Base_AS FILED'!C142</f>
        <v>-8904.6019703675993</v>
      </c>
      <c r="D142" s="123">
        <f>+COS_Rate_Base_4CP!D142-'COS_Rate_Base_AS FILED'!D142</f>
        <v>-334.474490942579</v>
      </c>
      <c r="E142" s="123">
        <f>+COS_Rate_Base_4CP!E142-'COS_Rate_Base_AS FILED'!E142</f>
        <v>-6038.5715866859537</v>
      </c>
      <c r="F142" s="123">
        <f>+COS_Rate_Base_4CP!F142-'COS_Rate_Base_AS FILED'!F142</f>
        <v>-8963.7508706655353</v>
      </c>
      <c r="G142" s="123">
        <f>+COS_Rate_Base_4CP!G142-'COS_Rate_Base_AS FILED'!G142</f>
        <v>-404.92871019706945</v>
      </c>
      <c r="H142" s="123">
        <f>+COS_Rate_Base_4CP!H142-'COS_Rate_Base_AS FILED'!H142</f>
        <v>-25544.03797134757</v>
      </c>
      <c r="I142" s="123">
        <f>+COS_Rate_Base_4CP!I142-'COS_Rate_Base_AS FILED'!I142</f>
        <v>-11731.0545357503</v>
      </c>
      <c r="J142" s="123">
        <f>+COS_Rate_Base_4CP!J142-'COS_Rate_Base_AS FILED'!J142</f>
        <v>-3138.208700563293</v>
      </c>
      <c r="K142" s="123">
        <f>+COS_Rate_Base_4CP!K142-'COS_Rate_Base_AS FILED'!K142</f>
        <v>-717.29250635750941</v>
      </c>
      <c r="L142" s="123">
        <f>+COS_Rate_Base_4CP!L142-'COS_Rate_Base_AS FILED'!L142</f>
        <v>-568.02866445801919</v>
      </c>
      <c r="M142" s="123">
        <f>+COS_Rate_Base_4CP!M142-'COS_Rate_Base_AS FILED'!M142</f>
        <v>-507.3851828786137</v>
      </c>
      <c r="N142" s="123">
        <f>+COS_Rate_Base_4CP!N142-'COS_Rate_Base_AS FILED'!N142</f>
        <v>-145.63479992207431</v>
      </c>
      <c r="O142" s="123">
        <f>+COS_Rate_Base_4CP!O142-'COS_Rate_Base_AS FILED'!O142</f>
        <v>70289.780006557703</v>
      </c>
      <c r="P142" s="123">
        <f>+COS_Rate_Base_4CP!P142-'COS_Rate_Base_AS FILED'!P142</f>
        <v>-2605.6349118417129</v>
      </c>
      <c r="Q142" s="123">
        <f>+COS_Rate_Base_4CP!Q142-'COS_Rate_Base_AS FILED'!Q142</f>
        <v>-209.18006694746146</v>
      </c>
      <c r="R142" s="123">
        <f>+COS_Rate_Base_4CP!R142-'COS_Rate_Base_AS FILED'!R142</f>
        <v>-116.70537383694682</v>
      </c>
      <c r="S142" s="123">
        <f>+COS_Rate_Base_4CP!S142-'COS_Rate_Base_AS FILED'!S142</f>
        <v>-360.28966429030697</v>
      </c>
    </row>
    <row r="143" spans="1:19" x14ac:dyDescent="0.25">
      <c r="A143" s="111" t="s">
        <v>367</v>
      </c>
      <c r="B143" s="123">
        <f>+COS_Rate_Base_4CP!B143-'COS_Rate_Base_AS FILED'!B143</f>
        <v>-1.2516975402832031E-6</v>
      </c>
      <c r="C143" s="123">
        <f>+COS_Rate_Base_4CP!C143-'COS_Rate_Base_AS FILED'!C143</f>
        <v>-23332.769602679648</v>
      </c>
      <c r="D143" s="123">
        <f>+COS_Rate_Base_4CP!D143-'COS_Rate_Base_AS FILED'!D143</f>
        <v>-876.42505090130726</v>
      </c>
      <c r="E143" s="123">
        <f>+COS_Rate_Base_4CP!E143-'COS_Rate_Base_AS FILED'!E143</f>
        <v>-15822.896972858347</v>
      </c>
      <c r="F143" s="123">
        <f>+COS_Rate_Base_4CP!F143-'COS_Rate_Base_AS FILED'!F143</f>
        <v>-23487.757738862187</v>
      </c>
      <c r="G143" s="123">
        <f>+COS_Rate_Base_4CP!G143-'COS_Rate_Base_AS FILED'!G143</f>
        <v>-1061.0365664832061</v>
      </c>
      <c r="H143" s="123">
        <f>+COS_Rate_Base_4CP!H143-'COS_Rate_Base_AS FILED'!H143</f>
        <v>-66933.160481631756</v>
      </c>
      <c r="I143" s="123">
        <f>+COS_Rate_Base_4CP!I143-'COS_Rate_Base_AS FILED'!I143</f>
        <v>-30738.936292722821</v>
      </c>
      <c r="J143" s="123">
        <f>+COS_Rate_Base_4CP!J143-'COS_Rate_Base_AS FILED'!J143</f>
        <v>-8223.0627285782248</v>
      </c>
      <c r="K143" s="123">
        <f>+COS_Rate_Base_4CP!K143-'COS_Rate_Base_AS FILED'!K143</f>
        <v>-1879.524861893151</v>
      </c>
      <c r="L143" s="123">
        <f>+COS_Rate_Base_4CP!L143-'COS_Rate_Base_AS FILED'!L143</f>
        <v>-1488.4081286981236</v>
      </c>
      <c r="M143" s="123">
        <f>+COS_Rate_Base_4CP!M143-'COS_Rate_Base_AS FILED'!M143</f>
        <v>-1329.5037342843134</v>
      </c>
      <c r="N143" s="123">
        <f>+COS_Rate_Base_4CP!N143-'COS_Rate_Base_AS FILED'!N143</f>
        <v>-381.60753776779165</v>
      </c>
      <c r="O143" s="123">
        <f>+COS_Rate_Base_4CP!O143-'COS_Rate_Base_AS FILED'!O143</f>
        <v>184180.63466215134</v>
      </c>
      <c r="P143" s="123">
        <f>+COS_Rate_Base_4CP!P143-'COS_Rate_Base_AS FILED'!P143</f>
        <v>-6827.5571742607281</v>
      </c>
      <c r="Q143" s="123">
        <f>+COS_Rate_Base_4CP!Q143-'COS_Rate_Base_AS FILED'!Q143</f>
        <v>-548.11549396594637</v>
      </c>
      <c r="R143" s="123">
        <f>+COS_Rate_Base_4CP!R143-'COS_Rate_Base_AS FILED'!R143</f>
        <v>-305.80362920135667</v>
      </c>
      <c r="S143" s="123">
        <f>+COS_Rate_Base_4CP!S143-'COS_Rate_Base_AS FILED'!S143</f>
        <v>-944.06866866006749</v>
      </c>
    </row>
    <row r="144" spans="1:19" x14ac:dyDescent="0.25">
      <c r="B144" s="124">
        <f>+COS_Rate_Base_4CP!B144-'COS_Rate_Base_AS FILED'!B144</f>
        <v>0</v>
      </c>
      <c r="C144" s="124">
        <f>+COS_Rate_Base_4CP!C144-'COS_Rate_Base_AS FILED'!C144</f>
        <v>0</v>
      </c>
      <c r="D144" s="124">
        <f>+COS_Rate_Base_4CP!D144-'COS_Rate_Base_AS FILED'!D144</f>
        <v>0</v>
      </c>
      <c r="E144" s="124">
        <f>+COS_Rate_Base_4CP!E144-'COS_Rate_Base_AS FILED'!E144</f>
        <v>0</v>
      </c>
      <c r="F144" s="124">
        <f>+COS_Rate_Base_4CP!F144-'COS_Rate_Base_AS FILED'!F144</f>
        <v>0</v>
      </c>
      <c r="G144" s="124">
        <f>+COS_Rate_Base_4CP!G144-'COS_Rate_Base_AS FILED'!G144</f>
        <v>0</v>
      </c>
      <c r="H144" s="124">
        <f>+COS_Rate_Base_4CP!H144-'COS_Rate_Base_AS FILED'!H144</f>
        <v>0</v>
      </c>
      <c r="I144" s="124">
        <f>+COS_Rate_Base_4CP!I144-'COS_Rate_Base_AS FILED'!I144</f>
        <v>0</v>
      </c>
      <c r="J144" s="124">
        <f>+COS_Rate_Base_4CP!J144-'COS_Rate_Base_AS FILED'!J144</f>
        <v>0</v>
      </c>
      <c r="K144" s="124">
        <f>+COS_Rate_Base_4CP!K144-'COS_Rate_Base_AS FILED'!K144</f>
        <v>0</v>
      </c>
      <c r="L144" s="124">
        <f>+COS_Rate_Base_4CP!L144-'COS_Rate_Base_AS FILED'!L144</f>
        <v>0</v>
      </c>
      <c r="M144" s="124">
        <f>+COS_Rate_Base_4CP!M144-'COS_Rate_Base_AS FILED'!M144</f>
        <v>0</v>
      </c>
      <c r="N144" s="124">
        <f>+COS_Rate_Base_4CP!N144-'COS_Rate_Base_AS FILED'!N144</f>
        <v>0</v>
      </c>
      <c r="O144" s="124">
        <f>+COS_Rate_Base_4CP!O144-'COS_Rate_Base_AS FILED'!O144</f>
        <v>0</v>
      </c>
      <c r="P144" s="124">
        <f>+COS_Rate_Base_4CP!P144-'COS_Rate_Base_AS FILED'!P144</f>
        <v>0</v>
      </c>
      <c r="Q144" s="124">
        <f>+COS_Rate_Base_4CP!Q144-'COS_Rate_Base_AS FILED'!Q144</f>
        <v>0</v>
      </c>
      <c r="R144" s="124">
        <f>+COS_Rate_Base_4CP!R144-'COS_Rate_Base_AS FILED'!R144</f>
        <v>0</v>
      </c>
      <c r="S144" s="124">
        <f>+COS_Rate_Base_4CP!S144-'COS_Rate_Base_AS FILED'!S144</f>
        <v>0</v>
      </c>
    </row>
    <row r="145" spans="1:19" x14ac:dyDescent="0.25">
      <c r="A145" s="110" t="s">
        <v>368</v>
      </c>
      <c r="B145" s="123">
        <f>+COS_Rate_Base_4CP!B145-'COS_Rate_Base_AS FILED'!B145</f>
        <v>0</v>
      </c>
      <c r="C145" s="123">
        <f>+COS_Rate_Base_4CP!C145-'COS_Rate_Base_AS FILED'!C145</f>
        <v>16089125.730366439</v>
      </c>
      <c r="D145" s="123">
        <f>+COS_Rate_Base_4CP!D145-'COS_Rate_Base_AS FILED'!D145</f>
        <v>602583.44243538752</v>
      </c>
      <c r="E145" s="123">
        <f>+COS_Rate_Base_4CP!E145-'COS_Rate_Base_AS FILED'!E145</f>
        <v>10875364.728897288</v>
      </c>
      <c r="F145" s="123">
        <f>+COS_Rate_Base_4CP!F145-'COS_Rate_Base_AS FILED'!F145</f>
        <v>-21737754.259595871</v>
      </c>
      <c r="G145" s="123">
        <f>+COS_Rate_Base_4CP!G145-'COS_Rate_Base_AS FILED'!G145</f>
        <v>526106.35262249876</v>
      </c>
      <c r="H145" s="123">
        <f>+COS_Rate_Base_4CP!H145-'COS_Rate_Base_AS FILED'!H145</f>
        <v>47622636.059038639</v>
      </c>
      <c r="I145" s="123">
        <f>+COS_Rate_Base_4CP!I145-'COS_Rate_Base_AS FILED'!I145</f>
        <v>39949230.203756809</v>
      </c>
      <c r="J145" s="123">
        <f>+COS_Rate_Base_4CP!J145-'COS_Rate_Base_AS FILED'!J145</f>
        <v>16104685.135589719</v>
      </c>
      <c r="K145" s="123">
        <f>+COS_Rate_Base_4CP!K145-'COS_Rate_Base_AS FILED'!K145</f>
        <v>1095218.3997423835</v>
      </c>
      <c r="L145" s="123">
        <f>+COS_Rate_Base_4CP!L145-'COS_Rate_Base_AS FILED'!L145</f>
        <v>318400.48849298153</v>
      </c>
      <c r="M145" s="123">
        <f>+COS_Rate_Base_4CP!M145-'COS_Rate_Base_AS FILED'!M145</f>
        <v>1682112.2690634206</v>
      </c>
      <c r="N145" s="123">
        <f>+COS_Rate_Base_4CP!N145-'COS_Rate_Base_AS FILED'!N145</f>
        <v>182406.37642203039</v>
      </c>
      <c r="O145" s="123">
        <f>+COS_Rate_Base_4CP!O145-'COS_Rate_Base_AS FILED'!O145</f>
        <v>-124465494.3644228</v>
      </c>
      <c r="P145" s="123">
        <f>+COS_Rate_Base_4CP!P145-'COS_Rate_Base_AS FILED'!P145</f>
        <v>9729502.4907105565</v>
      </c>
      <c r="Q145" s="123">
        <f>+COS_Rate_Base_4CP!Q145-'COS_Rate_Base_AS FILED'!Q145</f>
        <v>245190.87386524957</v>
      </c>
      <c r="R145" s="123">
        <f>+COS_Rate_Base_4CP!R145-'COS_Rate_Base_AS FILED'!R145</f>
        <v>47486.603880003793</v>
      </c>
      <c r="S145" s="123">
        <f>+COS_Rate_Base_4CP!S145-'COS_Rate_Base_AS FILED'!S145</f>
        <v>1133199.4691332486</v>
      </c>
    </row>
    <row r="146" spans="1:19" x14ac:dyDescent="0.25">
      <c r="B146" s="124">
        <f>+COS_Rate_Base_4CP!B146-'COS_Rate_Base_AS FILED'!B146</f>
        <v>0</v>
      </c>
      <c r="C146" s="124">
        <f>+COS_Rate_Base_4CP!C146-'COS_Rate_Base_AS FILED'!C146</f>
        <v>0</v>
      </c>
      <c r="D146" s="124">
        <f>+COS_Rate_Base_4CP!D146-'COS_Rate_Base_AS FILED'!D146</f>
        <v>0</v>
      </c>
      <c r="E146" s="124">
        <f>+COS_Rate_Base_4CP!E146-'COS_Rate_Base_AS FILED'!E146</f>
        <v>0</v>
      </c>
      <c r="F146" s="124">
        <f>+COS_Rate_Base_4CP!F146-'COS_Rate_Base_AS FILED'!F146</f>
        <v>0</v>
      </c>
      <c r="G146" s="124">
        <f>+COS_Rate_Base_4CP!G146-'COS_Rate_Base_AS FILED'!G146</f>
        <v>0</v>
      </c>
      <c r="H146" s="124">
        <f>+COS_Rate_Base_4CP!H146-'COS_Rate_Base_AS FILED'!H146</f>
        <v>0</v>
      </c>
      <c r="I146" s="124">
        <f>+COS_Rate_Base_4CP!I146-'COS_Rate_Base_AS FILED'!I146</f>
        <v>0</v>
      </c>
      <c r="J146" s="124">
        <f>+COS_Rate_Base_4CP!J146-'COS_Rate_Base_AS FILED'!J146</f>
        <v>0</v>
      </c>
      <c r="K146" s="124">
        <f>+COS_Rate_Base_4CP!K146-'COS_Rate_Base_AS FILED'!K146</f>
        <v>0</v>
      </c>
      <c r="L146" s="124">
        <f>+COS_Rate_Base_4CP!L146-'COS_Rate_Base_AS FILED'!L146</f>
        <v>0</v>
      </c>
      <c r="M146" s="124">
        <f>+COS_Rate_Base_4CP!M146-'COS_Rate_Base_AS FILED'!M146</f>
        <v>0</v>
      </c>
      <c r="N146" s="124">
        <f>+COS_Rate_Base_4CP!N146-'COS_Rate_Base_AS FILED'!N146</f>
        <v>0</v>
      </c>
      <c r="O146" s="124">
        <f>+COS_Rate_Base_4CP!O146-'COS_Rate_Base_AS FILED'!O146</f>
        <v>0</v>
      </c>
      <c r="P146" s="124">
        <f>+COS_Rate_Base_4CP!P146-'COS_Rate_Base_AS FILED'!P146</f>
        <v>0</v>
      </c>
      <c r="Q146" s="124">
        <f>+COS_Rate_Base_4CP!Q146-'COS_Rate_Base_AS FILED'!Q146</f>
        <v>0</v>
      </c>
      <c r="R146" s="124">
        <f>+COS_Rate_Base_4CP!R146-'COS_Rate_Base_AS FILED'!R146</f>
        <v>0</v>
      </c>
      <c r="S146" s="124">
        <f>+COS_Rate_Base_4CP!S146-'COS_Rate_Base_AS FILED'!S146</f>
        <v>0</v>
      </c>
    </row>
    <row r="147" spans="1:19" x14ac:dyDescent="0.25">
      <c r="A147" s="109" t="s">
        <v>369</v>
      </c>
      <c r="B147" s="123">
        <f>+COS_Rate_Base_4CP!B147-'COS_Rate_Base_AS FILED'!B147</f>
        <v>0</v>
      </c>
      <c r="C147" s="123">
        <f>+COS_Rate_Base_4CP!C147-'COS_Rate_Base_AS FILED'!C147</f>
        <v>16089125.730366439</v>
      </c>
      <c r="D147" s="123">
        <f>+COS_Rate_Base_4CP!D147-'COS_Rate_Base_AS FILED'!D147</f>
        <v>602583.44243538752</v>
      </c>
      <c r="E147" s="123">
        <f>+COS_Rate_Base_4CP!E147-'COS_Rate_Base_AS FILED'!E147</f>
        <v>10875364.728897288</v>
      </c>
      <c r="F147" s="123">
        <f>+COS_Rate_Base_4CP!F147-'COS_Rate_Base_AS FILED'!F147</f>
        <v>-21737754.259595871</v>
      </c>
      <c r="G147" s="123">
        <f>+COS_Rate_Base_4CP!G147-'COS_Rate_Base_AS FILED'!G147</f>
        <v>526106.35262249876</v>
      </c>
      <c r="H147" s="123">
        <f>+COS_Rate_Base_4CP!H147-'COS_Rate_Base_AS FILED'!H147</f>
        <v>47622636.059038639</v>
      </c>
      <c r="I147" s="123">
        <f>+COS_Rate_Base_4CP!I147-'COS_Rate_Base_AS FILED'!I147</f>
        <v>39949230.203756809</v>
      </c>
      <c r="J147" s="123">
        <f>+COS_Rate_Base_4CP!J147-'COS_Rate_Base_AS FILED'!J147</f>
        <v>16104685.135589719</v>
      </c>
      <c r="K147" s="123">
        <f>+COS_Rate_Base_4CP!K147-'COS_Rate_Base_AS FILED'!K147</f>
        <v>1095218.3997423835</v>
      </c>
      <c r="L147" s="123">
        <f>+COS_Rate_Base_4CP!L147-'COS_Rate_Base_AS FILED'!L147</f>
        <v>318400.48849298153</v>
      </c>
      <c r="M147" s="123">
        <f>+COS_Rate_Base_4CP!M147-'COS_Rate_Base_AS FILED'!M147</f>
        <v>1682112.2690634206</v>
      </c>
      <c r="N147" s="123">
        <f>+COS_Rate_Base_4CP!N147-'COS_Rate_Base_AS FILED'!N147</f>
        <v>182406.37642203039</v>
      </c>
      <c r="O147" s="123">
        <f>+COS_Rate_Base_4CP!O147-'COS_Rate_Base_AS FILED'!O147</f>
        <v>-124465494.3644228</v>
      </c>
      <c r="P147" s="123">
        <f>+COS_Rate_Base_4CP!P147-'COS_Rate_Base_AS FILED'!P147</f>
        <v>9729502.4907105565</v>
      </c>
      <c r="Q147" s="123">
        <f>+COS_Rate_Base_4CP!Q147-'COS_Rate_Base_AS FILED'!Q147</f>
        <v>245190.87386524957</v>
      </c>
      <c r="R147" s="123">
        <f>+COS_Rate_Base_4CP!R147-'COS_Rate_Base_AS FILED'!R147</f>
        <v>47486.603880003793</v>
      </c>
      <c r="S147" s="123">
        <f>+COS_Rate_Base_4CP!S147-'COS_Rate_Base_AS FILED'!S147</f>
        <v>1133199.4691332486</v>
      </c>
    </row>
    <row r="148" spans="1:19" x14ac:dyDescent="0.25">
      <c r="B148" s="124">
        <f>+COS_Rate_Base_4CP!B148-'COS_Rate_Base_AS FILED'!B148</f>
        <v>0</v>
      </c>
      <c r="C148" s="124">
        <f>+COS_Rate_Base_4CP!C148-'COS_Rate_Base_AS FILED'!C148</f>
        <v>0</v>
      </c>
      <c r="D148" s="124">
        <f>+COS_Rate_Base_4CP!D148-'COS_Rate_Base_AS FILED'!D148</f>
        <v>0</v>
      </c>
      <c r="E148" s="124">
        <f>+COS_Rate_Base_4CP!E148-'COS_Rate_Base_AS FILED'!E148</f>
        <v>0</v>
      </c>
      <c r="F148" s="124">
        <f>+COS_Rate_Base_4CP!F148-'COS_Rate_Base_AS FILED'!F148</f>
        <v>0</v>
      </c>
      <c r="G148" s="124">
        <f>+COS_Rate_Base_4CP!G148-'COS_Rate_Base_AS FILED'!G148</f>
        <v>0</v>
      </c>
      <c r="H148" s="124">
        <f>+COS_Rate_Base_4CP!H148-'COS_Rate_Base_AS FILED'!H148</f>
        <v>0</v>
      </c>
      <c r="I148" s="124">
        <f>+COS_Rate_Base_4CP!I148-'COS_Rate_Base_AS FILED'!I148</f>
        <v>0</v>
      </c>
      <c r="J148" s="124">
        <f>+COS_Rate_Base_4CP!J148-'COS_Rate_Base_AS FILED'!J148</f>
        <v>0</v>
      </c>
      <c r="K148" s="124">
        <f>+COS_Rate_Base_4CP!K148-'COS_Rate_Base_AS FILED'!K148</f>
        <v>0</v>
      </c>
      <c r="L148" s="124">
        <f>+COS_Rate_Base_4CP!L148-'COS_Rate_Base_AS FILED'!L148</f>
        <v>0</v>
      </c>
      <c r="M148" s="124">
        <f>+COS_Rate_Base_4CP!M148-'COS_Rate_Base_AS FILED'!M148</f>
        <v>0</v>
      </c>
      <c r="N148" s="124">
        <f>+COS_Rate_Base_4CP!N148-'COS_Rate_Base_AS FILED'!N148</f>
        <v>0</v>
      </c>
      <c r="O148" s="124">
        <f>+COS_Rate_Base_4CP!O148-'COS_Rate_Base_AS FILED'!O148</f>
        <v>0</v>
      </c>
      <c r="P148" s="124">
        <f>+COS_Rate_Base_4CP!P148-'COS_Rate_Base_AS FILED'!P148</f>
        <v>0</v>
      </c>
      <c r="Q148" s="124">
        <f>+COS_Rate_Base_4CP!Q148-'COS_Rate_Base_AS FILED'!Q148</f>
        <v>0</v>
      </c>
      <c r="R148" s="124">
        <f>+COS_Rate_Base_4CP!R148-'COS_Rate_Base_AS FILED'!R148</f>
        <v>0</v>
      </c>
      <c r="S148" s="124">
        <f>+COS_Rate_Base_4CP!S148-'COS_Rate_Base_AS FILED'!S148</f>
        <v>0</v>
      </c>
    </row>
    <row r="149" spans="1:19" x14ac:dyDescent="0.25">
      <c r="A149" s="109" t="s">
        <v>370</v>
      </c>
      <c r="B149" s="123">
        <f>+COS_Rate_Base_4CP!B149-'COS_Rate_Base_AS FILED'!B149</f>
        <v>0</v>
      </c>
      <c r="C149" s="123">
        <f>+COS_Rate_Base_4CP!C149-'COS_Rate_Base_AS FILED'!C149</f>
        <v>0</v>
      </c>
      <c r="D149" s="123">
        <f>+COS_Rate_Base_4CP!D149-'COS_Rate_Base_AS FILED'!D149</f>
        <v>0</v>
      </c>
      <c r="E149" s="123">
        <f>+COS_Rate_Base_4CP!E149-'COS_Rate_Base_AS FILED'!E149</f>
        <v>0</v>
      </c>
      <c r="F149" s="123">
        <f>+COS_Rate_Base_4CP!F149-'COS_Rate_Base_AS FILED'!F149</f>
        <v>0</v>
      </c>
      <c r="G149" s="123">
        <f>+COS_Rate_Base_4CP!G149-'COS_Rate_Base_AS FILED'!G149</f>
        <v>0</v>
      </c>
      <c r="H149" s="123">
        <f>+COS_Rate_Base_4CP!H149-'COS_Rate_Base_AS FILED'!H149</f>
        <v>0</v>
      </c>
      <c r="I149" s="123">
        <f>+COS_Rate_Base_4CP!I149-'COS_Rate_Base_AS FILED'!I149</f>
        <v>0</v>
      </c>
      <c r="J149" s="123">
        <f>+COS_Rate_Base_4CP!J149-'COS_Rate_Base_AS FILED'!J149</f>
        <v>0</v>
      </c>
      <c r="K149" s="123">
        <f>+COS_Rate_Base_4CP!K149-'COS_Rate_Base_AS FILED'!K149</f>
        <v>0</v>
      </c>
      <c r="L149" s="123">
        <f>+COS_Rate_Base_4CP!L149-'COS_Rate_Base_AS FILED'!L149</f>
        <v>0</v>
      </c>
      <c r="M149" s="123">
        <f>+COS_Rate_Base_4CP!M149-'COS_Rate_Base_AS FILED'!M149</f>
        <v>0</v>
      </c>
      <c r="N149" s="123">
        <f>+COS_Rate_Base_4CP!N149-'COS_Rate_Base_AS FILED'!N149</f>
        <v>0</v>
      </c>
      <c r="O149" s="123">
        <f>+COS_Rate_Base_4CP!O149-'COS_Rate_Base_AS FILED'!O149</f>
        <v>0</v>
      </c>
      <c r="P149" s="123">
        <f>+COS_Rate_Base_4CP!P149-'COS_Rate_Base_AS FILED'!P149</f>
        <v>0</v>
      </c>
      <c r="Q149" s="123">
        <f>+COS_Rate_Base_4CP!Q149-'COS_Rate_Base_AS FILED'!Q149</f>
        <v>0</v>
      </c>
      <c r="R149" s="123">
        <f>+COS_Rate_Base_4CP!R149-'COS_Rate_Base_AS FILED'!R149</f>
        <v>0</v>
      </c>
      <c r="S149" s="123">
        <f>+COS_Rate_Base_4CP!S149-'COS_Rate_Base_AS FILED'!S149</f>
        <v>0</v>
      </c>
    </row>
    <row r="150" spans="1:19" x14ac:dyDescent="0.25">
      <c r="A150" s="110" t="s">
        <v>370</v>
      </c>
      <c r="B150" s="123">
        <f>+COS_Rate_Base_4CP!B150-'COS_Rate_Base_AS FILED'!B150</f>
        <v>0</v>
      </c>
      <c r="C150" s="123">
        <f>+COS_Rate_Base_4CP!C150-'COS_Rate_Base_AS FILED'!C150</f>
        <v>0</v>
      </c>
      <c r="D150" s="123">
        <f>+COS_Rate_Base_4CP!D150-'COS_Rate_Base_AS FILED'!D150</f>
        <v>0</v>
      </c>
      <c r="E150" s="123">
        <f>+COS_Rate_Base_4CP!E150-'COS_Rate_Base_AS FILED'!E150</f>
        <v>0</v>
      </c>
      <c r="F150" s="123">
        <f>+COS_Rate_Base_4CP!F150-'COS_Rate_Base_AS FILED'!F150</f>
        <v>0</v>
      </c>
      <c r="G150" s="123">
        <f>+COS_Rate_Base_4CP!G150-'COS_Rate_Base_AS FILED'!G150</f>
        <v>0</v>
      </c>
      <c r="H150" s="123">
        <f>+COS_Rate_Base_4CP!H150-'COS_Rate_Base_AS FILED'!H150</f>
        <v>0</v>
      </c>
      <c r="I150" s="123">
        <f>+COS_Rate_Base_4CP!I150-'COS_Rate_Base_AS FILED'!I150</f>
        <v>0</v>
      </c>
      <c r="J150" s="123">
        <f>+COS_Rate_Base_4CP!J150-'COS_Rate_Base_AS FILED'!J150</f>
        <v>0</v>
      </c>
      <c r="K150" s="123">
        <f>+COS_Rate_Base_4CP!K150-'COS_Rate_Base_AS FILED'!K150</f>
        <v>0</v>
      </c>
      <c r="L150" s="123">
        <f>+COS_Rate_Base_4CP!L150-'COS_Rate_Base_AS FILED'!L150</f>
        <v>0</v>
      </c>
      <c r="M150" s="123">
        <f>+COS_Rate_Base_4CP!M150-'COS_Rate_Base_AS FILED'!M150</f>
        <v>0</v>
      </c>
      <c r="N150" s="123">
        <f>+COS_Rate_Base_4CP!N150-'COS_Rate_Base_AS FILED'!N150</f>
        <v>0</v>
      </c>
      <c r="O150" s="123">
        <f>+COS_Rate_Base_4CP!O150-'COS_Rate_Base_AS FILED'!O150</f>
        <v>0</v>
      </c>
      <c r="P150" s="123">
        <f>+COS_Rate_Base_4CP!P150-'COS_Rate_Base_AS FILED'!P150</f>
        <v>0</v>
      </c>
      <c r="Q150" s="123">
        <f>+COS_Rate_Base_4CP!Q150-'COS_Rate_Base_AS FILED'!Q150</f>
        <v>0</v>
      </c>
      <c r="R150" s="123">
        <f>+COS_Rate_Base_4CP!R150-'COS_Rate_Base_AS FILED'!R150</f>
        <v>0</v>
      </c>
      <c r="S150" s="123">
        <f>+COS_Rate_Base_4CP!S150-'COS_Rate_Base_AS FILED'!S150</f>
        <v>0</v>
      </c>
    </row>
    <row r="151" spans="1:19" x14ac:dyDescent="0.25">
      <c r="A151" s="111" t="s">
        <v>370</v>
      </c>
      <c r="B151" s="123">
        <f>+COS_Rate_Base_4CP!B151-'COS_Rate_Base_AS FILED'!B151</f>
        <v>0</v>
      </c>
      <c r="C151" s="123">
        <f>+COS_Rate_Base_4CP!C151-'COS_Rate_Base_AS FILED'!C151</f>
        <v>0</v>
      </c>
      <c r="D151" s="123">
        <f>+COS_Rate_Base_4CP!D151-'COS_Rate_Base_AS FILED'!D151</f>
        <v>0</v>
      </c>
      <c r="E151" s="123">
        <f>+COS_Rate_Base_4CP!E151-'COS_Rate_Base_AS FILED'!E151</f>
        <v>0</v>
      </c>
      <c r="F151" s="123">
        <f>+COS_Rate_Base_4CP!F151-'COS_Rate_Base_AS FILED'!F151</f>
        <v>0</v>
      </c>
      <c r="G151" s="123">
        <f>+COS_Rate_Base_4CP!G151-'COS_Rate_Base_AS FILED'!G151</f>
        <v>0</v>
      </c>
      <c r="H151" s="123">
        <f>+COS_Rate_Base_4CP!H151-'COS_Rate_Base_AS FILED'!H151</f>
        <v>0</v>
      </c>
      <c r="I151" s="123">
        <f>+COS_Rate_Base_4CP!I151-'COS_Rate_Base_AS FILED'!I151</f>
        <v>0</v>
      </c>
      <c r="J151" s="123">
        <f>+COS_Rate_Base_4CP!J151-'COS_Rate_Base_AS FILED'!J151</f>
        <v>0</v>
      </c>
      <c r="K151" s="123">
        <f>+COS_Rate_Base_4CP!K151-'COS_Rate_Base_AS FILED'!K151</f>
        <v>0</v>
      </c>
      <c r="L151" s="123">
        <f>+COS_Rate_Base_4CP!L151-'COS_Rate_Base_AS FILED'!L151</f>
        <v>0</v>
      </c>
      <c r="M151" s="123">
        <f>+COS_Rate_Base_4CP!M151-'COS_Rate_Base_AS FILED'!M151</f>
        <v>0</v>
      </c>
      <c r="N151" s="123">
        <f>+COS_Rate_Base_4CP!N151-'COS_Rate_Base_AS FILED'!N151</f>
        <v>0</v>
      </c>
      <c r="O151" s="123">
        <f>+COS_Rate_Base_4CP!O151-'COS_Rate_Base_AS FILED'!O151</f>
        <v>0</v>
      </c>
      <c r="P151" s="123">
        <f>+COS_Rate_Base_4CP!P151-'COS_Rate_Base_AS FILED'!P151</f>
        <v>0</v>
      </c>
      <c r="Q151" s="123">
        <f>+COS_Rate_Base_4CP!Q151-'COS_Rate_Base_AS FILED'!Q151</f>
        <v>0</v>
      </c>
      <c r="R151" s="123">
        <f>+COS_Rate_Base_4CP!R151-'COS_Rate_Base_AS FILED'!R151</f>
        <v>0</v>
      </c>
      <c r="S151" s="123">
        <f>+COS_Rate_Base_4CP!S151-'COS_Rate_Base_AS FILED'!S151</f>
        <v>0</v>
      </c>
    </row>
    <row r="152" spans="1:19" x14ac:dyDescent="0.25">
      <c r="A152" s="112" t="s">
        <v>371</v>
      </c>
      <c r="B152" s="123">
        <f>+COS_Rate_Base_4CP!B152-'COS_Rate_Base_AS FILED'!B152</f>
        <v>0</v>
      </c>
      <c r="C152" s="123">
        <f>+COS_Rate_Base_4CP!C152-'COS_Rate_Base_AS FILED'!C152</f>
        <v>22665.713057685643</v>
      </c>
      <c r="D152" s="123">
        <f>+COS_Rate_Base_4CP!D152-'COS_Rate_Base_AS FILED'!D152</f>
        <v>801.42948015913134</v>
      </c>
      <c r="E152" s="123">
        <f>+COS_Rate_Base_4CP!E152-'COS_Rate_Base_AS FILED'!E152</f>
        <v>28546.971703278832</v>
      </c>
      <c r="F152" s="123">
        <f>+COS_Rate_Base_4CP!F152-'COS_Rate_Base_AS FILED'!F152</f>
        <v>21589.224074564874</v>
      </c>
      <c r="G152" s="123">
        <f>+COS_Rate_Base_4CP!G152-'COS_Rate_Base_AS FILED'!G152</f>
        <v>1474.7366484951344</v>
      </c>
      <c r="H152" s="123">
        <f>+COS_Rate_Base_4CP!H152-'COS_Rate_Base_AS FILED'!H152</f>
        <v>93811.110596582294</v>
      </c>
      <c r="I152" s="123">
        <f>+COS_Rate_Base_4CP!I152-'COS_Rate_Base_AS FILED'!I152</f>
        <v>42466.593292921782</v>
      </c>
      <c r="J152" s="123">
        <f>+COS_Rate_Base_4CP!J152-'COS_Rate_Base_AS FILED'!J152</f>
        <v>12503.445810610428</v>
      </c>
      <c r="K152" s="123">
        <f>+COS_Rate_Base_4CP!K152-'COS_Rate_Base_AS FILED'!K152</f>
        <v>3339.1740683638491</v>
      </c>
      <c r="L152" s="123">
        <f>+COS_Rate_Base_4CP!L152-'COS_Rate_Base_AS FILED'!L152</f>
        <v>1873.9331380859949</v>
      </c>
      <c r="M152" s="123">
        <f>+COS_Rate_Base_4CP!M152-'COS_Rate_Base_AS FILED'!M152</f>
        <v>2055.423655063787</v>
      </c>
      <c r="N152" s="123">
        <f>+COS_Rate_Base_4CP!N152-'COS_Rate_Base_AS FILED'!N152</f>
        <v>221.75556158218387</v>
      </c>
      <c r="O152" s="123">
        <f>+COS_Rate_Base_4CP!O152-'COS_Rate_Base_AS FILED'!O152</f>
        <v>-244076.94425609708</v>
      </c>
      <c r="P152" s="123">
        <f>+COS_Rate_Base_4CP!P152-'COS_Rate_Base_AS FILED'!P152</f>
        <v>9971.3326058480889</v>
      </c>
      <c r="Q152" s="123">
        <f>+COS_Rate_Base_4CP!Q152-'COS_Rate_Base_AS FILED'!Q152</f>
        <v>687.8558476823091</v>
      </c>
      <c r="R152" s="123">
        <f>+COS_Rate_Base_4CP!R152-'COS_Rate_Base_AS FILED'!R152</f>
        <v>243.60817515144299</v>
      </c>
      <c r="S152" s="123">
        <f>+COS_Rate_Base_4CP!S152-'COS_Rate_Base_AS FILED'!S152</f>
        <v>1824.6365400421782</v>
      </c>
    </row>
    <row r="153" spans="1:19" x14ac:dyDescent="0.25">
      <c r="A153" s="112" t="s">
        <v>372</v>
      </c>
      <c r="B153" s="123">
        <f>+COS_Rate_Base_4CP!B153-'COS_Rate_Base_AS FILED'!B153</f>
        <v>0</v>
      </c>
      <c r="C153" s="123">
        <f>+COS_Rate_Base_4CP!C153-'COS_Rate_Base_AS FILED'!C153</f>
        <v>42694.893140275031</v>
      </c>
      <c r="D153" s="123">
        <f>+COS_Rate_Base_4CP!D153-'COS_Rate_Base_AS FILED'!D153</f>
        <v>1509.6346595307114</v>
      </c>
      <c r="E153" s="123">
        <f>+COS_Rate_Base_4CP!E153-'COS_Rate_Base_AS FILED'!E153</f>
        <v>53773.28757529147</v>
      </c>
      <c r="F153" s="123">
        <f>+COS_Rate_Base_4CP!F153-'COS_Rate_Base_AS FILED'!F153</f>
        <v>40667.135090745986</v>
      </c>
      <c r="G153" s="123">
        <f>+COS_Rate_Base_4CP!G153-'COS_Rate_Base_AS FILED'!G153</f>
        <v>2777.9282062425045</v>
      </c>
      <c r="H153" s="123">
        <f>+COS_Rate_Base_4CP!H153-'COS_Rate_Base_AS FILED'!H153</f>
        <v>176709.87593013048</v>
      </c>
      <c r="I153" s="123">
        <f>+COS_Rate_Base_4CP!I153-'COS_Rate_Base_AS FILED'!I153</f>
        <v>79993.365223407745</v>
      </c>
      <c r="J153" s="123">
        <f>+COS_Rate_Base_4CP!J153-'COS_Rate_Base_AS FILED'!J153</f>
        <v>23552.459232613444</v>
      </c>
      <c r="K153" s="123">
        <f>+COS_Rate_Base_4CP!K153-'COS_Rate_Base_AS FILED'!K153</f>
        <v>6289.9269774891436</v>
      </c>
      <c r="L153" s="123">
        <f>+COS_Rate_Base_4CP!L153-'COS_Rate_Base_AS FILED'!L153</f>
        <v>3529.8856417611241</v>
      </c>
      <c r="M153" s="123">
        <f>+COS_Rate_Base_4CP!M153-'COS_Rate_Base_AS FILED'!M153</f>
        <v>3871.7552405077731</v>
      </c>
      <c r="N153" s="123">
        <f>+COS_Rate_Base_4CP!N153-'COS_Rate_Base_AS FILED'!N153</f>
        <v>417.71595629560761</v>
      </c>
      <c r="O153" s="123">
        <f>+COS_Rate_Base_4CP!O153-'COS_Rate_Base_AS FILED'!O153</f>
        <v>-459762.24204796553</v>
      </c>
      <c r="P153" s="123">
        <f>+COS_Rate_Base_4CP!P153-'COS_Rate_Base_AS FILED'!P153</f>
        <v>18782.774624796584</v>
      </c>
      <c r="Q153" s="123">
        <f>+COS_Rate_Base_4CP!Q153-'COS_Rate_Base_AS FILED'!Q153</f>
        <v>1295.6985662867082</v>
      </c>
      <c r="R153" s="123">
        <f>+COS_Rate_Base_4CP!R153-'COS_Rate_Base_AS FILED'!R153</f>
        <v>458.87923224463884</v>
      </c>
      <c r="S153" s="123">
        <f>+COS_Rate_Base_4CP!S153-'COS_Rate_Base_AS FILED'!S153</f>
        <v>3437.0267504345393</v>
      </c>
    </row>
    <row r="154" spans="1:19" x14ac:dyDescent="0.25">
      <c r="A154" s="112" t="s">
        <v>373</v>
      </c>
      <c r="B154" s="123">
        <f>+COS_Rate_Base_4CP!B154-'COS_Rate_Base_AS FILED'!B154</f>
        <v>0</v>
      </c>
      <c r="C154" s="123">
        <f>+COS_Rate_Base_4CP!C154-'COS_Rate_Base_AS FILED'!C154</f>
        <v>3207.201127511682</v>
      </c>
      <c r="D154" s="123">
        <f>+COS_Rate_Base_4CP!D154-'COS_Rate_Base_AS FILED'!D154</f>
        <v>113.40236796635872</v>
      </c>
      <c r="E154" s="123">
        <f>+COS_Rate_Base_4CP!E154-'COS_Rate_Base_AS FILED'!E154</f>
        <v>4039.3999341995222</v>
      </c>
      <c r="F154" s="123">
        <f>+COS_Rate_Base_4CP!F154-'COS_Rate_Base_AS FILED'!F154</f>
        <v>3054.8778067482635</v>
      </c>
      <c r="G154" s="123">
        <f>+COS_Rate_Base_4CP!G154-'COS_Rate_Base_AS FILED'!G154</f>
        <v>208.67541337873263</v>
      </c>
      <c r="H154" s="123">
        <f>+COS_Rate_Base_4CP!H154-'COS_Rate_Base_AS FILED'!H154</f>
        <v>13274.283447988331</v>
      </c>
      <c r="I154" s="123">
        <f>+COS_Rate_Base_4CP!I154-'COS_Rate_Base_AS FILED'!I154</f>
        <v>6009.0280656069517</v>
      </c>
      <c r="J154" s="123">
        <f>+COS_Rate_Base_4CP!J154-'COS_Rate_Base_AS FILED'!J154</f>
        <v>1769.2390881113242</v>
      </c>
      <c r="K154" s="123">
        <f>+COS_Rate_Base_4CP!K154-'COS_Rate_Base_AS FILED'!K154</f>
        <v>472.49353284222889</v>
      </c>
      <c r="L154" s="123">
        <f>+COS_Rate_Base_4CP!L154-'COS_Rate_Base_AS FILED'!L154</f>
        <v>265.16176473491214</v>
      </c>
      <c r="M154" s="123">
        <f>+COS_Rate_Base_4CP!M154-'COS_Rate_Base_AS FILED'!M154</f>
        <v>290.8426947459011</v>
      </c>
      <c r="N154" s="123">
        <f>+COS_Rate_Base_4CP!N154-'COS_Rate_Base_AS FILED'!N154</f>
        <v>31.378438672028096</v>
      </c>
      <c r="O154" s="123">
        <f>+COS_Rate_Base_4CP!O154-'COS_Rate_Base_AS FILED'!O154</f>
        <v>-34536.917008765042</v>
      </c>
      <c r="P154" s="123">
        <f>+COS_Rate_Base_4CP!P154-'COS_Rate_Base_AS FILED'!P154</f>
        <v>1410.9447646707413</v>
      </c>
      <c r="Q154" s="123">
        <f>+COS_Rate_Base_4CP!Q154-'COS_Rate_Base_AS FILED'!Q154</f>
        <v>97.331685292119801</v>
      </c>
      <c r="R154" s="123">
        <f>+COS_Rate_Base_4CP!R154-'COS_Rate_Base_AS FILED'!R154</f>
        <v>34.470586123998146</v>
      </c>
      <c r="S154" s="123">
        <f>+COS_Rate_Base_4CP!S154-'COS_Rate_Base_AS FILED'!S154</f>
        <v>258.18629017444619</v>
      </c>
    </row>
    <row r="155" spans="1:19" x14ac:dyDescent="0.25">
      <c r="A155" s="112" t="s">
        <v>374</v>
      </c>
      <c r="B155" s="123">
        <f>+COS_Rate_Base_4CP!B155-'COS_Rate_Base_AS FILED'!B155</f>
        <v>0</v>
      </c>
      <c r="C155" s="123">
        <f>+COS_Rate_Base_4CP!C155-'COS_Rate_Base_AS FILED'!C155</f>
        <v>-33446.483946273103</v>
      </c>
      <c r="D155" s="123">
        <f>+COS_Rate_Base_4CP!D155-'COS_Rate_Base_AS FILED'!D155</f>
        <v>-1182.6232059849426</v>
      </c>
      <c r="E155" s="123">
        <f>+COS_Rate_Base_4CP!E155-'COS_Rate_Base_AS FILED'!E155</f>
        <v>-42125.117721133865</v>
      </c>
      <c r="F155" s="123">
        <f>+COS_Rate_Base_4CP!F155-'COS_Rate_Base_AS FILED'!F155</f>
        <v>-31857.971314851195</v>
      </c>
      <c r="G155" s="123">
        <f>+COS_Rate_Base_4CP!G155-'COS_Rate_Base_AS FILED'!G155</f>
        <v>-2176.1837147296756</v>
      </c>
      <c r="H155" s="123">
        <f>+COS_Rate_Base_4CP!H155-'COS_Rate_Base_AS FILED'!H155</f>
        <v>-138431.63886195421</v>
      </c>
      <c r="I155" s="123">
        <f>+COS_Rate_Base_4CP!I155-'COS_Rate_Base_AS FILED'!I155</f>
        <v>-62665.499523863196</v>
      </c>
      <c r="J155" s="123">
        <f>+COS_Rate_Base_4CP!J155-'COS_Rate_Base_AS FILED'!J155</f>
        <v>-18450.612981526181</v>
      </c>
      <c r="K155" s="123">
        <f>+COS_Rate_Base_4CP!K155-'COS_Rate_Base_AS FILED'!K155</f>
        <v>-4927.4263548249146</v>
      </c>
      <c r="L155" s="123">
        <f>+COS_Rate_Base_4CP!L155-'COS_Rate_Base_AS FILED'!L155</f>
        <v>-2765.2549231461599</v>
      </c>
      <c r="M155" s="123">
        <f>+COS_Rate_Base_4CP!M155-'COS_Rate_Base_AS FILED'!M155</f>
        <v>-3033.0699990296271</v>
      </c>
      <c r="N155" s="123">
        <f>+COS_Rate_Base_4CP!N155-'COS_Rate_Base_AS FILED'!N155</f>
        <v>-327.23187713436346</v>
      </c>
      <c r="O155" s="123">
        <f>+COS_Rate_Base_4CP!O155-'COS_Rate_Base_AS FILED'!O155</f>
        <v>360170.25261640549</v>
      </c>
      <c r="P155" s="123">
        <f>+COS_Rate_Base_4CP!P155-'COS_Rate_Base_AS FILED'!P155</f>
        <v>-14714.119740052149</v>
      </c>
      <c r="Q155" s="123">
        <f>+COS_Rate_Base_4CP!Q155-'COS_Rate_Base_AS FILED'!Q155</f>
        <v>-1015.0291547547386</v>
      </c>
      <c r="R155" s="123">
        <f>+COS_Rate_Base_4CP!R155-'COS_Rate_Base_AS FILED'!R155</f>
        <v>-359.47851711732073</v>
      </c>
      <c r="S155" s="123">
        <f>+COS_Rate_Base_4CP!S155-'COS_Rate_Base_AS FILED'!S155</f>
        <v>-2692.5107800043188</v>
      </c>
    </row>
    <row r="156" spans="1:19" x14ac:dyDescent="0.25">
      <c r="A156" s="111" t="s">
        <v>375</v>
      </c>
      <c r="B156" s="123">
        <f>+COS_Rate_Base_4CP!B156-'COS_Rate_Base_AS FILED'!B156</f>
        <v>0</v>
      </c>
      <c r="C156" s="123">
        <f>+COS_Rate_Base_4CP!C156-'COS_Rate_Base_AS FILED'!C156</f>
        <v>35121.323379198089</v>
      </c>
      <c r="D156" s="123">
        <f>+COS_Rate_Base_4CP!D156-'COS_Rate_Base_AS FILED'!D156</f>
        <v>1241.8433016710915</v>
      </c>
      <c r="E156" s="123">
        <f>+COS_Rate_Base_4CP!E156-'COS_Rate_Base_AS FILED'!E156</f>
        <v>44234.541491637006</v>
      </c>
      <c r="F156" s="123">
        <f>+COS_Rate_Base_4CP!F156-'COS_Rate_Base_AS FILED'!F156</f>
        <v>33453.26565720886</v>
      </c>
      <c r="G156" s="123">
        <f>+COS_Rate_Base_4CP!G156-'COS_Rate_Base_AS FILED'!G156</f>
        <v>2285.1565533866524</v>
      </c>
      <c r="H156" s="123">
        <f>+COS_Rate_Base_4CP!H156-'COS_Rate_Base_AS FILED'!H156</f>
        <v>145363.63111275434</v>
      </c>
      <c r="I156" s="123">
        <f>+COS_Rate_Base_4CP!I156-'COS_Rate_Base_AS FILED'!I156</f>
        <v>65803.487058088183</v>
      </c>
      <c r="J156" s="123">
        <f>+COS_Rate_Base_4CP!J156-'COS_Rate_Base_AS FILED'!J156</f>
        <v>19374.531149813905</v>
      </c>
      <c r="K156" s="123">
        <f>+COS_Rate_Base_4CP!K156-'COS_Rate_Base_AS FILED'!K156</f>
        <v>5174.1682238703361</v>
      </c>
      <c r="L156" s="123">
        <f>+COS_Rate_Base_4CP!L156-'COS_Rate_Base_AS FILED'!L156</f>
        <v>2903.7256214357913</v>
      </c>
      <c r="M156" s="123">
        <f>+COS_Rate_Base_4CP!M156-'COS_Rate_Base_AS FILED'!M156</f>
        <v>3184.9515912877396</v>
      </c>
      <c r="N156" s="123">
        <f>+COS_Rate_Base_4CP!N156-'COS_Rate_Base_AS FILED'!N156</f>
        <v>343.61807941544248</v>
      </c>
      <c r="O156" s="123">
        <f>+COS_Rate_Base_4CP!O156-'COS_Rate_Base_AS FILED'!O156</f>
        <v>-378205.85069644451</v>
      </c>
      <c r="P156" s="123">
        <f>+COS_Rate_Base_4CP!P156-'COS_Rate_Base_AS FILED'!P156</f>
        <v>15450.932255262509</v>
      </c>
      <c r="Q156" s="123">
        <f>+COS_Rate_Base_4CP!Q156-'COS_Rate_Base_AS FILED'!Q156</f>
        <v>1065.856944506435</v>
      </c>
      <c r="R156" s="123">
        <f>+COS_Rate_Base_4CP!R156-'COS_Rate_Base_AS FILED'!R156</f>
        <v>377.47947640274651</v>
      </c>
      <c r="S156" s="123">
        <f>+COS_Rate_Base_4CP!S156-'COS_Rate_Base_AS FILED'!S156</f>
        <v>2827.3388006467139</v>
      </c>
    </row>
    <row r="157" spans="1:19" x14ac:dyDescent="0.25">
      <c r="B157" s="124">
        <f>+COS_Rate_Base_4CP!B157-'COS_Rate_Base_AS FILED'!B157</f>
        <v>0</v>
      </c>
      <c r="C157" s="124">
        <f>+COS_Rate_Base_4CP!C157-'COS_Rate_Base_AS FILED'!C157</f>
        <v>0</v>
      </c>
      <c r="D157" s="124">
        <f>+COS_Rate_Base_4CP!D157-'COS_Rate_Base_AS FILED'!D157</f>
        <v>0</v>
      </c>
      <c r="E157" s="124">
        <f>+COS_Rate_Base_4CP!E157-'COS_Rate_Base_AS FILED'!E157</f>
        <v>0</v>
      </c>
      <c r="F157" s="124">
        <f>+COS_Rate_Base_4CP!F157-'COS_Rate_Base_AS FILED'!F157</f>
        <v>0</v>
      </c>
      <c r="G157" s="124">
        <f>+COS_Rate_Base_4CP!G157-'COS_Rate_Base_AS FILED'!G157</f>
        <v>0</v>
      </c>
      <c r="H157" s="124">
        <f>+COS_Rate_Base_4CP!H157-'COS_Rate_Base_AS FILED'!H157</f>
        <v>0</v>
      </c>
      <c r="I157" s="124">
        <f>+COS_Rate_Base_4CP!I157-'COS_Rate_Base_AS FILED'!I157</f>
        <v>0</v>
      </c>
      <c r="J157" s="124">
        <f>+COS_Rate_Base_4CP!J157-'COS_Rate_Base_AS FILED'!J157</f>
        <v>0</v>
      </c>
      <c r="K157" s="124">
        <f>+COS_Rate_Base_4CP!K157-'COS_Rate_Base_AS FILED'!K157</f>
        <v>0</v>
      </c>
      <c r="L157" s="124">
        <f>+COS_Rate_Base_4CP!L157-'COS_Rate_Base_AS FILED'!L157</f>
        <v>0</v>
      </c>
      <c r="M157" s="124">
        <f>+COS_Rate_Base_4CP!M157-'COS_Rate_Base_AS FILED'!M157</f>
        <v>0</v>
      </c>
      <c r="N157" s="124">
        <f>+COS_Rate_Base_4CP!N157-'COS_Rate_Base_AS FILED'!N157</f>
        <v>0</v>
      </c>
      <c r="O157" s="124">
        <f>+COS_Rate_Base_4CP!O157-'COS_Rate_Base_AS FILED'!O157</f>
        <v>0</v>
      </c>
      <c r="P157" s="124">
        <f>+COS_Rate_Base_4CP!P157-'COS_Rate_Base_AS FILED'!P157</f>
        <v>0</v>
      </c>
      <c r="Q157" s="124">
        <f>+COS_Rate_Base_4CP!Q157-'COS_Rate_Base_AS FILED'!Q157</f>
        <v>0</v>
      </c>
      <c r="R157" s="124">
        <f>+COS_Rate_Base_4CP!R157-'COS_Rate_Base_AS FILED'!R157</f>
        <v>0</v>
      </c>
      <c r="S157" s="124">
        <f>+COS_Rate_Base_4CP!S157-'COS_Rate_Base_AS FILED'!S157</f>
        <v>0</v>
      </c>
    </row>
    <row r="158" spans="1:19" x14ac:dyDescent="0.25">
      <c r="A158" s="110" t="s">
        <v>375</v>
      </c>
      <c r="B158" s="123">
        <f>+COS_Rate_Base_4CP!B158-'COS_Rate_Base_AS FILED'!B158</f>
        <v>0</v>
      </c>
      <c r="C158" s="123">
        <f>+COS_Rate_Base_4CP!C158-'COS_Rate_Base_AS FILED'!C158</f>
        <v>35121.323379198089</v>
      </c>
      <c r="D158" s="123">
        <f>+COS_Rate_Base_4CP!D158-'COS_Rate_Base_AS FILED'!D158</f>
        <v>1241.8433016710915</v>
      </c>
      <c r="E158" s="123">
        <f>+COS_Rate_Base_4CP!E158-'COS_Rate_Base_AS FILED'!E158</f>
        <v>44234.541491637006</v>
      </c>
      <c r="F158" s="123">
        <f>+COS_Rate_Base_4CP!F158-'COS_Rate_Base_AS FILED'!F158</f>
        <v>33453.26565720886</v>
      </c>
      <c r="G158" s="123">
        <f>+COS_Rate_Base_4CP!G158-'COS_Rate_Base_AS FILED'!G158</f>
        <v>2285.1565533866524</v>
      </c>
      <c r="H158" s="123">
        <f>+COS_Rate_Base_4CP!H158-'COS_Rate_Base_AS FILED'!H158</f>
        <v>145363.63111275434</v>
      </c>
      <c r="I158" s="123">
        <f>+COS_Rate_Base_4CP!I158-'COS_Rate_Base_AS FILED'!I158</f>
        <v>65803.487058088183</v>
      </c>
      <c r="J158" s="123">
        <f>+COS_Rate_Base_4CP!J158-'COS_Rate_Base_AS FILED'!J158</f>
        <v>19374.531149813905</v>
      </c>
      <c r="K158" s="123">
        <f>+COS_Rate_Base_4CP!K158-'COS_Rate_Base_AS FILED'!K158</f>
        <v>5174.1682238703361</v>
      </c>
      <c r="L158" s="123">
        <f>+COS_Rate_Base_4CP!L158-'COS_Rate_Base_AS FILED'!L158</f>
        <v>2903.7256214357913</v>
      </c>
      <c r="M158" s="123">
        <f>+COS_Rate_Base_4CP!M158-'COS_Rate_Base_AS FILED'!M158</f>
        <v>3184.9515912877396</v>
      </c>
      <c r="N158" s="123">
        <f>+COS_Rate_Base_4CP!N158-'COS_Rate_Base_AS FILED'!N158</f>
        <v>343.61807941544248</v>
      </c>
      <c r="O158" s="123">
        <f>+COS_Rate_Base_4CP!O158-'COS_Rate_Base_AS FILED'!O158</f>
        <v>-378205.85069644451</v>
      </c>
      <c r="P158" s="123">
        <f>+COS_Rate_Base_4CP!P158-'COS_Rate_Base_AS FILED'!P158</f>
        <v>15450.932255262509</v>
      </c>
      <c r="Q158" s="123">
        <f>+COS_Rate_Base_4CP!Q158-'COS_Rate_Base_AS FILED'!Q158</f>
        <v>1065.856944506435</v>
      </c>
      <c r="R158" s="123">
        <f>+COS_Rate_Base_4CP!R158-'COS_Rate_Base_AS FILED'!R158</f>
        <v>377.47947640274651</v>
      </c>
      <c r="S158" s="123">
        <f>+COS_Rate_Base_4CP!S158-'COS_Rate_Base_AS FILED'!S158</f>
        <v>2827.3388006467139</v>
      </c>
    </row>
    <row r="159" spans="1:19" x14ac:dyDescent="0.25">
      <c r="B159" s="124">
        <f>+COS_Rate_Base_4CP!B159-'COS_Rate_Base_AS FILED'!B159</f>
        <v>0</v>
      </c>
      <c r="C159" s="124">
        <f>+COS_Rate_Base_4CP!C159-'COS_Rate_Base_AS FILED'!C159</f>
        <v>0</v>
      </c>
      <c r="D159" s="124">
        <f>+COS_Rate_Base_4CP!D159-'COS_Rate_Base_AS FILED'!D159</f>
        <v>0</v>
      </c>
      <c r="E159" s="124">
        <f>+COS_Rate_Base_4CP!E159-'COS_Rate_Base_AS FILED'!E159</f>
        <v>0</v>
      </c>
      <c r="F159" s="124">
        <f>+COS_Rate_Base_4CP!F159-'COS_Rate_Base_AS FILED'!F159</f>
        <v>0</v>
      </c>
      <c r="G159" s="124">
        <f>+COS_Rate_Base_4CP!G159-'COS_Rate_Base_AS FILED'!G159</f>
        <v>0</v>
      </c>
      <c r="H159" s="124">
        <f>+COS_Rate_Base_4CP!H159-'COS_Rate_Base_AS FILED'!H159</f>
        <v>0</v>
      </c>
      <c r="I159" s="124">
        <f>+COS_Rate_Base_4CP!I159-'COS_Rate_Base_AS FILED'!I159</f>
        <v>0</v>
      </c>
      <c r="J159" s="124">
        <f>+COS_Rate_Base_4CP!J159-'COS_Rate_Base_AS FILED'!J159</f>
        <v>0</v>
      </c>
      <c r="K159" s="124">
        <f>+COS_Rate_Base_4CP!K159-'COS_Rate_Base_AS FILED'!K159</f>
        <v>0</v>
      </c>
      <c r="L159" s="124">
        <f>+COS_Rate_Base_4CP!L159-'COS_Rate_Base_AS FILED'!L159</f>
        <v>0</v>
      </c>
      <c r="M159" s="124">
        <f>+COS_Rate_Base_4CP!M159-'COS_Rate_Base_AS FILED'!M159</f>
        <v>0</v>
      </c>
      <c r="N159" s="124">
        <f>+COS_Rate_Base_4CP!N159-'COS_Rate_Base_AS FILED'!N159</f>
        <v>0</v>
      </c>
      <c r="O159" s="124">
        <f>+COS_Rate_Base_4CP!O159-'COS_Rate_Base_AS FILED'!O159</f>
        <v>0</v>
      </c>
      <c r="P159" s="124">
        <f>+COS_Rate_Base_4CP!P159-'COS_Rate_Base_AS FILED'!P159</f>
        <v>0</v>
      </c>
      <c r="Q159" s="124">
        <f>+COS_Rate_Base_4CP!Q159-'COS_Rate_Base_AS FILED'!Q159</f>
        <v>0</v>
      </c>
      <c r="R159" s="124">
        <f>+COS_Rate_Base_4CP!R159-'COS_Rate_Base_AS FILED'!R159</f>
        <v>0</v>
      </c>
      <c r="S159" s="124">
        <f>+COS_Rate_Base_4CP!S159-'COS_Rate_Base_AS FILED'!S159</f>
        <v>0</v>
      </c>
    </row>
    <row r="160" spans="1:19" x14ac:dyDescent="0.25">
      <c r="A160" s="109" t="s">
        <v>375</v>
      </c>
      <c r="B160" s="123">
        <f>+COS_Rate_Base_4CP!B160-'COS_Rate_Base_AS FILED'!B160</f>
        <v>0</v>
      </c>
      <c r="C160" s="123">
        <f>+COS_Rate_Base_4CP!C160-'COS_Rate_Base_AS FILED'!C160</f>
        <v>35121.323379198089</v>
      </c>
      <c r="D160" s="123">
        <f>+COS_Rate_Base_4CP!D160-'COS_Rate_Base_AS FILED'!D160</f>
        <v>1241.8433016710915</v>
      </c>
      <c r="E160" s="123">
        <f>+COS_Rate_Base_4CP!E160-'COS_Rate_Base_AS FILED'!E160</f>
        <v>44234.541491637006</v>
      </c>
      <c r="F160" s="123">
        <f>+COS_Rate_Base_4CP!F160-'COS_Rate_Base_AS FILED'!F160</f>
        <v>33453.26565720886</v>
      </c>
      <c r="G160" s="123">
        <f>+COS_Rate_Base_4CP!G160-'COS_Rate_Base_AS FILED'!G160</f>
        <v>2285.1565533866524</v>
      </c>
      <c r="H160" s="123">
        <f>+COS_Rate_Base_4CP!H160-'COS_Rate_Base_AS FILED'!H160</f>
        <v>145363.63111275434</v>
      </c>
      <c r="I160" s="123">
        <f>+COS_Rate_Base_4CP!I160-'COS_Rate_Base_AS FILED'!I160</f>
        <v>65803.487058088183</v>
      </c>
      <c r="J160" s="123">
        <f>+COS_Rate_Base_4CP!J160-'COS_Rate_Base_AS FILED'!J160</f>
        <v>19374.531149813905</v>
      </c>
      <c r="K160" s="123">
        <f>+COS_Rate_Base_4CP!K160-'COS_Rate_Base_AS FILED'!K160</f>
        <v>5174.1682238703361</v>
      </c>
      <c r="L160" s="123">
        <f>+COS_Rate_Base_4CP!L160-'COS_Rate_Base_AS FILED'!L160</f>
        <v>2903.7256214357913</v>
      </c>
      <c r="M160" s="123">
        <f>+COS_Rate_Base_4CP!M160-'COS_Rate_Base_AS FILED'!M160</f>
        <v>3184.9515912877396</v>
      </c>
      <c r="N160" s="123">
        <f>+COS_Rate_Base_4CP!N160-'COS_Rate_Base_AS FILED'!N160</f>
        <v>343.61807941544248</v>
      </c>
      <c r="O160" s="123">
        <f>+COS_Rate_Base_4CP!O160-'COS_Rate_Base_AS FILED'!O160</f>
        <v>-378205.85069644451</v>
      </c>
      <c r="P160" s="123">
        <f>+COS_Rate_Base_4CP!P160-'COS_Rate_Base_AS FILED'!P160</f>
        <v>15450.932255262509</v>
      </c>
      <c r="Q160" s="123">
        <f>+COS_Rate_Base_4CP!Q160-'COS_Rate_Base_AS FILED'!Q160</f>
        <v>1065.856944506435</v>
      </c>
      <c r="R160" s="123">
        <f>+COS_Rate_Base_4CP!R160-'COS_Rate_Base_AS FILED'!R160</f>
        <v>377.47947640274651</v>
      </c>
      <c r="S160" s="123">
        <f>+COS_Rate_Base_4CP!S160-'COS_Rate_Base_AS FILED'!S160</f>
        <v>2827.3388006467139</v>
      </c>
    </row>
    <row r="161" spans="1:19" x14ac:dyDescent="0.25">
      <c r="B161" s="124">
        <f>+COS_Rate_Base_4CP!B161-'COS_Rate_Base_AS FILED'!B161</f>
        <v>0</v>
      </c>
      <c r="C161" s="124">
        <f>+COS_Rate_Base_4CP!C161-'COS_Rate_Base_AS FILED'!C161</f>
        <v>0</v>
      </c>
      <c r="D161" s="124">
        <f>+COS_Rate_Base_4CP!D161-'COS_Rate_Base_AS FILED'!D161</f>
        <v>0</v>
      </c>
      <c r="E161" s="124">
        <f>+COS_Rate_Base_4CP!E161-'COS_Rate_Base_AS FILED'!E161</f>
        <v>0</v>
      </c>
      <c r="F161" s="124">
        <f>+COS_Rate_Base_4CP!F161-'COS_Rate_Base_AS FILED'!F161</f>
        <v>0</v>
      </c>
      <c r="G161" s="124">
        <f>+COS_Rate_Base_4CP!G161-'COS_Rate_Base_AS FILED'!G161</f>
        <v>0</v>
      </c>
      <c r="H161" s="124">
        <f>+COS_Rate_Base_4CP!H161-'COS_Rate_Base_AS FILED'!H161</f>
        <v>0</v>
      </c>
      <c r="I161" s="124">
        <f>+COS_Rate_Base_4CP!I161-'COS_Rate_Base_AS FILED'!I161</f>
        <v>0</v>
      </c>
      <c r="J161" s="124">
        <f>+COS_Rate_Base_4CP!J161-'COS_Rate_Base_AS FILED'!J161</f>
        <v>0</v>
      </c>
      <c r="K161" s="124">
        <f>+COS_Rate_Base_4CP!K161-'COS_Rate_Base_AS FILED'!K161</f>
        <v>0</v>
      </c>
      <c r="L161" s="124">
        <f>+COS_Rate_Base_4CP!L161-'COS_Rate_Base_AS FILED'!L161</f>
        <v>0</v>
      </c>
      <c r="M161" s="124">
        <f>+COS_Rate_Base_4CP!M161-'COS_Rate_Base_AS FILED'!M161</f>
        <v>0</v>
      </c>
      <c r="N161" s="124">
        <f>+COS_Rate_Base_4CP!N161-'COS_Rate_Base_AS FILED'!N161</f>
        <v>0</v>
      </c>
      <c r="O161" s="124">
        <f>+COS_Rate_Base_4CP!O161-'COS_Rate_Base_AS FILED'!O161</f>
        <v>0</v>
      </c>
      <c r="P161" s="124">
        <f>+COS_Rate_Base_4CP!P161-'COS_Rate_Base_AS FILED'!P161</f>
        <v>0</v>
      </c>
      <c r="Q161" s="124">
        <f>+COS_Rate_Base_4CP!Q161-'COS_Rate_Base_AS FILED'!Q161</f>
        <v>0</v>
      </c>
      <c r="R161" s="124">
        <f>+COS_Rate_Base_4CP!R161-'COS_Rate_Base_AS FILED'!R161</f>
        <v>0</v>
      </c>
      <c r="S161" s="124">
        <f>+COS_Rate_Base_4CP!S161-'COS_Rate_Base_AS FILED'!S161</f>
        <v>0</v>
      </c>
    </row>
    <row r="162" spans="1:19" x14ac:dyDescent="0.25">
      <c r="A162" s="109" t="s">
        <v>376</v>
      </c>
      <c r="B162" s="123">
        <f>+COS_Rate_Base_4CP!B162-'COS_Rate_Base_AS FILED'!B162</f>
        <v>0</v>
      </c>
      <c r="C162" s="123">
        <f>+COS_Rate_Base_4CP!C162-'COS_Rate_Base_AS FILED'!C162</f>
        <v>0</v>
      </c>
      <c r="D162" s="123">
        <f>+COS_Rate_Base_4CP!D162-'COS_Rate_Base_AS FILED'!D162</f>
        <v>0</v>
      </c>
      <c r="E162" s="123">
        <f>+COS_Rate_Base_4CP!E162-'COS_Rate_Base_AS FILED'!E162</f>
        <v>0</v>
      </c>
      <c r="F162" s="123">
        <f>+COS_Rate_Base_4CP!F162-'COS_Rate_Base_AS FILED'!F162</f>
        <v>0</v>
      </c>
      <c r="G162" s="123">
        <f>+COS_Rate_Base_4CP!G162-'COS_Rate_Base_AS FILED'!G162</f>
        <v>0</v>
      </c>
      <c r="H162" s="123">
        <f>+COS_Rate_Base_4CP!H162-'COS_Rate_Base_AS FILED'!H162</f>
        <v>0</v>
      </c>
      <c r="I162" s="123">
        <f>+COS_Rate_Base_4CP!I162-'COS_Rate_Base_AS FILED'!I162</f>
        <v>0</v>
      </c>
      <c r="J162" s="123">
        <f>+COS_Rate_Base_4CP!J162-'COS_Rate_Base_AS FILED'!J162</f>
        <v>0</v>
      </c>
      <c r="K162" s="123">
        <f>+COS_Rate_Base_4CP!K162-'COS_Rate_Base_AS FILED'!K162</f>
        <v>0</v>
      </c>
      <c r="L162" s="123">
        <f>+COS_Rate_Base_4CP!L162-'COS_Rate_Base_AS FILED'!L162</f>
        <v>0</v>
      </c>
      <c r="M162" s="123">
        <f>+COS_Rate_Base_4CP!M162-'COS_Rate_Base_AS FILED'!M162</f>
        <v>0</v>
      </c>
      <c r="N162" s="123">
        <f>+COS_Rate_Base_4CP!N162-'COS_Rate_Base_AS FILED'!N162</f>
        <v>0</v>
      </c>
      <c r="O162" s="123">
        <f>+COS_Rate_Base_4CP!O162-'COS_Rate_Base_AS FILED'!O162</f>
        <v>0</v>
      </c>
      <c r="P162" s="123">
        <f>+COS_Rate_Base_4CP!P162-'COS_Rate_Base_AS FILED'!P162</f>
        <v>0</v>
      </c>
      <c r="Q162" s="123">
        <f>+COS_Rate_Base_4CP!Q162-'COS_Rate_Base_AS FILED'!Q162</f>
        <v>0</v>
      </c>
      <c r="R162" s="123">
        <f>+COS_Rate_Base_4CP!R162-'COS_Rate_Base_AS FILED'!R162</f>
        <v>0</v>
      </c>
      <c r="S162" s="123">
        <f>+COS_Rate_Base_4CP!S162-'COS_Rate_Base_AS FILED'!S162</f>
        <v>0</v>
      </c>
    </row>
    <row r="163" spans="1:19" x14ac:dyDescent="0.25">
      <c r="A163" s="110" t="s">
        <v>377</v>
      </c>
      <c r="B163" s="123">
        <f>+COS_Rate_Base_4CP!B163-'COS_Rate_Base_AS FILED'!B163</f>
        <v>0</v>
      </c>
      <c r="C163" s="123">
        <f>+COS_Rate_Base_4CP!C163-'COS_Rate_Base_AS FILED'!C163</f>
        <v>0</v>
      </c>
      <c r="D163" s="123">
        <f>+COS_Rate_Base_4CP!D163-'COS_Rate_Base_AS FILED'!D163</f>
        <v>0</v>
      </c>
      <c r="E163" s="123">
        <f>+COS_Rate_Base_4CP!E163-'COS_Rate_Base_AS FILED'!E163</f>
        <v>0</v>
      </c>
      <c r="F163" s="123">
        <f>+COS_Rate_Base_4CP!F163-'COS_Rate_Base_AS FILED'!F163</f>
        <v>0</v>
      </c>
      <c r="G163" s="123">
        <f>+COS_Rate_Base_4CP!G163-'COS_Rate_Base_AS FILED'!G163</f>
        <v>0</v>
      </c>
      <c r="H163" s="123">
        <f>+COS_Rate_Base_4CP!H163-'COS_Rate_Base_AS FILED'!H163</f>
        <v>0</v>
      </c>
      <c r="I163" s="123">
        <f>+COS_Rate_Base_4CP!I163-'COS_Rate_Base_AS FILED'!I163</f>
        <v>0</v>
      </c>
      <c r="J163" s="123">
        <f>+COS_Rate_Base_4CP!J163-'COS_Rate_Base_AS FILED'!J163</f>
        <v>0</v>
      </c>
      <c r="K163" s="123">
        <f>+COS_Rate_Base_4CP!K163-'COS_Rate_Base_AS FILED'!K163</f>
        <v>0</v>
      </c>
      <c r="L163" s="123">
        <f>+COS_Rate_Base_4CP!L163-'COS_Rate_Base_AS FILED'!L163</f>
        <v>0</v>
      </c>
      <c r="M163" s="123">
        <f>+COS_Rate_Base_4CP!M163-'COS_Rate_Base_AS FILED'!M163</f>
        <v>0</v>
      </c>
      <c r="N163" s="123">
        <f>+COS_Rate_Base_4CP!N163-'COS_Rate_Base_AS FILED'!N163</f>
        <v>0</v>
      </c>
      <c r="O163" s="123">
        <f>+COS_Rate_Base_4CP!O163-'COS_Rate_Base_AS FILED'!O163</f>
        <v>0</v>
      </c>
      <c r="P163" s="123">
        <f>+COS_Rate_Base_4CP!P163-'COS_Rate_Base_AS FILED'!P163</f>
        <v>0</v>
      </c>
      <c r="Q163" s="123">
        <f>+COS_Rate_Base_4CP!Q163-'COS_Rate_Base_AS FILED'!Q163</f>
        <v>0</v>
      </c>
      <c r="R163" s="123">
        <f>+COS_Rate_Base_4CP!R163-'COS_Rate_Base_AS FILED'!R163</f>
        <v>0</v>
      </c>
      <c r="S163" s="123">
        <f>+COS_Rate_Base_4CP!S163-'COS_Rate_Base_AS FILED'!S163</f>
        <v>0</v>
      </c>
    </row>
    <row r="164" spans="1:19" x14ac:dyDescent="0.25">
      <c r="A164" s="111" t="s">
        <v>378</v>
      </c>
      <c r="B164" s="123">
        <f>+COS_Rate_Base_4CP!B164-'COS_Rate_Base_AS FILED'!B164</f>
        <v>0</v>
      </c>
      <c r="C164" s="123">
        <f>+COS_Rate_Base_4CP!C164-'COS_Rate_Base_AS FILED'!C164</f>
        <v>0</v>
      </c>
      <c r="D164" s="123">
        <f>+COS_Rate_Base_4CP!D164-'COS_Rate_Base_AS FILED'!D164</f>
        <v>0</v>
      </c>
      <c r="E164" s="123">
        <f>+COS_Rate_Base_4CP!E164-'COS_Rate_Base_AS FILED'!E164</f>
        <v>0</v>
      </c>
      <c r="F164" s="123">
        <f>+COS_Rate_Base_4CP!F164-'COS_Rate_Base_AS FILED'!F164</f>
        <v>0</v>
      </c>
      <c r="G164" s="123">
        <f>+COS_Rate_Base_4CP!G164-'COS_Rate_Base_AS FILED'!G164</f>
        <v>0</v>
      </c>
      <c r="H164" s="123">
        <f>+COS_Rate_Base_4CP!H164-'COS_Rate_Base_AS FILED'!H164</f>
        <v>0</v>
      </c>
      <c r="I164" s="123">
        <f>+COS_Rate_Base_4CP!I164-'COS_Rate_Base_AS FILED'!I164</f>
        <v>0</v>
      </c>
      <c r="J164" s="123">
        <f>+COS_Rate_Base_4CP!J164-'COS_Rate_Base_AS FILED'!J164</f>
        <v>0</v>
      </c>
      <c r="K164" s="123">
        <f>+COS_Rate_Base_4CP!K164-'COS_Rate_Base_AS FILED'!K164</f>
        <v>0</v>
      </c>
      <c r="L164" s="123">
        <f>+COS_Rate_Base_4CP!L164-'COS_Rate_Base_AS FILED'!L164</f>
        <v>0</v>
      </c>
      <c r="M164" s="123">
        <f>+COS_Rate_Base_4CP!M164-'COS_Rate_Base_AS FILED'!M164</f>
        <v>0</v>
      </c>
      <c r="N164" s="123">
        <f>+COS_Rate_Base_4CP!N164-'COS_Rate_Base_AS FILED'!N164</f>
        <v>0</v>
      </c>
      <c r="O164" s="123">
        <f>+COS_Rate_Base_4CP!O164-'COS_Rate_Base_AS FILED'!O164</f>
        <v>0</v>
      </c>
      <c r="P164" s="123">
        <f>+COS_Rate_Base_4CP!P164-'COS_Rate_Base_AS FILED'!P164</f>
        <v>0</v>
      </c>
      <c r="Q164" s="123">
        <f>+COS_Rate_Base_4CP!Q164-'COS_Rate_Base_AS FILED'!Q164</f>
        <v>0</v>
      </c>
      <c r="R164" s="123">
        <f>+COS_Rate_Base_4CP!R164-'COS_Rate_Base_AS FILED'!R164</f>
        <v>0</v>
      </c>
      <c r="S164" s="123">
        <f>+COS_Rate_Base_4CP!S164-'COS_Rate_Base_AS FILED'!S164</f>
        <v>0</v>
      </c>
    </row>
    <row r="165" spans="1:19" x14ac:dyDescent="0.25">
      <c r="A165" s="112" t="s">
        <v>379</v>
      </c>
      <c r="B165" s="123">
        <f>+COS_Rate_Base_4CP!B165-'COS_Rate_Base_AS FILED'!B165</f>
        <v>0</v>
      </c>
      <c r="C165" s="123">
        <f>+COS_Rate_Base_4CP!C165-'COS_Rate_Base_AS FILED'!C165</f>
        <v>31.894666676185807</v>
      </c>
      <c r="D165" s="123">
        <f>+COS_Rate_Base_4CP!D165-'COS_Rate_Base_AS FILED'!D165</f>
        <v>1.2087939605742122</v>
      </c>
      <c r="E165" s="123">
        <f>+COS_Rate_Base_4CP!E165-'COS_Rate_Base_AS FILED'!E165</f>
        <v>19.80848356673232</v>
      </c>
      <c r="F165" s="123">
        <f>+COS_Rate_Base_4CP!F165-'COS_Rate_Base_AS FILED'!F165</f>
        <v>64.128499424463371</v>
      </c>
      <c r="G165" s="123">
        <f>+COS_Rate_Base_4CP!G165-'COS_Rate_Base_AS FILED'!G165</f>
        <v>1.5396515984874668</v>
      </c>
      <c r="H165" s="123">
        <f>+COS_Rate_Base_4CP!H165-'COS_Rate_Base_AS FILED'!H165</f>
        <v>88.609505422937218</v>
      </c>
      <c r="I165" s="123">
        <f>+COS_Rate_Base_4CP!I165-'COS_Rate_Base_AS FILED'!I165</f>
        <v>25.181218824684038</v>
      </c>
      <c r="J165" s="123">
        <f>+COS_Rate_Base_4CP!J165-'COS_Rate_Base_AS FILED'!J165</f>
        <v>2.0293393383326475</v>
      </c>
      <c r="K165" s="123">
        <f>+COS_Rate_Base_4CP!K165-'COS_Rate_Base_AS FILED'!K165</f>
        <v>2.5195836460570717</v>
      </c>
      <c r="L165" s="123">
        <f>+COS_Rate_Base_4CP!L165-'COS_Rate_Base_AS FILED'!L165</f>
        <v>2.5340738638622042</v>
      </c>
      <c r="M165" s="123">
        <f>+COS_Rate_Base_4CP!M165-'COS_Rate_Base_AS FILED'!M165</f>
        <v>1.0885180146226503</v>
      </c>
      <c r="N165" s="123">
        <f>+COS_Rate_Base_4CP!N165-'COS_Rate_Base_AS FILED'!N165</f>
        <v>0.59862311994726269</v>
      </c>
      <c r="O165" s="123">
        <f>+COS_Rate_Base_4CP!O165-'COS_Rate_Base_AS FILED'!O165</f>
        <v>-247.52182488841936</v>
      </c>
      <c r="P165" s="123">
        <f>+COS_Rate_Base_4CP!P165-'COS_Rate_Base_AS FILED'!P165</f>
        <v>4.2273194758690806</v>
      </c>
      <c r="Q165" s="123">
        <f>+COS_Rate_Base_4CP!Q165-'COS_Rate_Base_AS FILED'!Q165</f>
        <v>0.83286456732483316</v>
      </c>
      <c r="R165" s="123">
        <f>+COS_Rate_Base_4CP!R165-'COS_Rate_Base_AS FILED'!R165</f>
        <v>0.55480158931155188</v>
      </c>
      <c r="S165" s="123">
        <f>+COS_Rate_Base_4CP!S165-'COS_Rate_Base_AS FILED'!S165</f>
        <v>0.76588179886789476</v>
      </c>
    </row>
    <row r="166" spans="1:19" x14ac:dyDescent="0.25">
      <c r="A166" s="111" t="s">
        <v>380</v>
      </c>
      <c r="B166" s="123">
        <f>+COS_Rate_Base_4CP!B166-'COS_Rate_Base_AS FILED'!B166</f>
        <v>0</v>
      </c>
      <c r="C166" s="123">
        <f>+COS_Rate_Base_4CP!C166-'COS_Rate_Base_AS FILED'!C166</f>
        <v>31.894666676185807</v>
      </c>
      <c r="D166" s="123">
        <f>+COS_Rate_Base_4CP!D166-'COS_Rate_Base_AS FILED'!D166</f>
        <v>1.2087939605742122</v>
      </c>
      <c r="E166" s="123">
        <f>+COS_Rate_Base_4CP!E166-'COS_Rate_Base_AS FILED'!E166</f>
        <v>19.80848356673232</v>
      </c>
      <c r="F166" s="123">
        <f>+COS_Rate_Base_4CP!F166-'COS_Rate_Base_AS FILED'!F166</f>
        <v>64.128499424463371</v>
      </c>
      <c r="G166" s="123">
        <f>+COS_Rate_Base_4CP!G166-'COS_Rate_Base_AS FILED'!G166</f>
        <v>1.5396515984874668</v>
      </c>
      <c r="H166" s="123">
        <f>+COS_Rate_Base_4CP!H166-'COS_Rate_Base_AS FILED'!H166</f>
        <v>88.609505422937218</v>
      </c>
      <c r="I166" s="123">
        <f>+COS_Rate_Base_4CP!I166-'COS_Rate_Base_AS FILED'!I166</f>
        <v>25.181218824684038</v>
      </c>
      <c r="J166" s="123">
        <f>+COS_Rate_Base_4CP!J166-'COS_Rate_Base_AS FILED'!J166</f>
        <v>2.0293393383326475</v>
      </c>
      <c r="K166" s="123">
        <f>+COS_Rate_Base_4CP!K166-'COS_Rate_Base_AS FILED'!K166</f>
        <v>2.5195836460570717</v>
      </c>
      <c r="L166" s="123">
        <f>+COS_Rate_Base_4CP!L166-'COS_Rate_Base_AS FILED'!L166</f>
        <v>2.5340738638622042</v>
      </c>
      <c r="M166" s="123">
        <f>+COS_Rate_Base_4CP!M166-'COS_Rate_Base_AS FILED'!M166</f>
        <v>1.0885180146226503</v>
      </c>
      <c r="N166" s="123">
        <f>+COS_Rate_Base_4CP!N166-'COS_Rate_Base_AS FILED'!N166</f>
        <v>0.59862311994726269</v>
      </c>
      <c r="O166" s="123">
        <f>+COS_Rate_Base_4CP!O166-'COS_Rate_Base_AS FILED'!O166</f>
        <v>-247.52182488841936</v>
      </c>
      <c r="P166" s="123">
        <f>+COS_Rate_Base_4CP!P166-'COS_Rate_Base_AS FILED'!P166</f>
        <v>4.2273194758690806</v>
      </c>
      <c r="Q166" s="123">
        <f>+COS_Rate_Base_4CP!Q166-'COS_Rate_Base_AS FILED'!Q166</f>
        <v>0.83286456732483316</v>
      </c>
      <c r="R166" s="123">
        <f>+COS_Rate_Base_4CP!R166-'COS_Rate_Base_AS FILED'!R166</f>
        <v>0.55480158931155188</v>
      </c>
      <c r="S166" s="123">
        <f>+COS_Rate_Base_4CP!S166-'COS_Rate_Base_AS FILED'!S166</f>
        <v>0.76588179886789476</v>
      </c>
    </row>
    <row r="167" spans="1:19" x14ac:dyDescent="0.25">
      <c r="B167" s="124">
        <f>+COS_Rate_Base_4CP!B167-'COS_Rate_Base_AS FILED'!B167</f>
        <v>0</v>
      </c>
      <c r="C167" s="124">
        <f>+COS_Rate_Base_4CP!C167-'COS_Rate_Base_AS FILED'!C167</f>
        <v>0</v>
      </c>
      <c r="D167" s="124">
        <f>+COS_Rate_Base_4CP!D167-'COS_Rate_Base_AS FILED'!D167</f>
        <v>0</v>
      </c>
      <c r="E167" s="124">
        <f>+COS_Rate_Base_4CP!E167-'COS_Rate_Base_AS FILED'!E167</f>
        <v>0</v>
      </c>
      <c r="F167" s="124">
        <f>+COS_Rate_Base_4CP!F167-'COS_Rate_Base_AS FILED'!F167</f>
        <v>0</v>
      </c>
      <c r="G167" s="124">
        <f>+COS_Rate_Base_4CP!G167-'COS_Rate_Base_AS FILED'!G167</f>
        <v>0</v>
      </c>
      <c r="H167" s="124">
        <f>+COS_Rate_Base_4CP!H167-'COS_Rate_Base_AS FILED'!H167</f>
        <v>0</v>
      </c>
      <c r="I167" s="124">
        <f>+COS_Rate_Base_4CP!I167-'COS_Rate_Base_AS FILED'!I167</f>
        <v>0</v>
      </c>
      <c r="J167" s="124">
        <f>+COS_Rate_Base_4CP!J167-'COS_Rate_Base_AS FILED'!J167</f>
        <v>0</v>
      </c>
      <c r="K167" s="124">
        <f>+COS_Rate_Base_4CP!K167-'COS_Rate_Base_AS FILED'!K167</f>
        <v>0</v>
      </c>
      <c r="L167" s="124">
        <f>+COS_Rate_Base_4CP!L167-'COS_Rate_Base_AS FILED'!L167</f>
        <v>0</v>
      </c>
      <c r="M167" s="124">
        <f>+COS_Rate_Base_4CP!M167-'COS_Rate_Base_AS FILED'!M167</f>
        <v>0</v>
      </c>
      <c r="N167" s="124">
        <f>+COS_Rate_Base_4CP!N167-'COS_Rate_Base_AS FILED'!N167</f>
        <v>0</v>
      </c>
      <c r="O167" s="124">
        <f>+COS_Rate_Base_4CP!O167-'COS_Rate_Base_AS FILED'!O167</f>
        <v>0</v>
      </c>
      <c r="P167" s="124">
        <f>+COS_Rate_Base_4CP!P167-'COS_Rate_Base_AS FILED'!P167</f>
        <v>0</v>
      </c>
      <c r="Q167" s="124">
        <f>+COS_Rate_Base_4CP!Q167-'COS_Rate_Base_AS FILED'!Q167</f>
        <v>0</v>
      </c>
      <c r="R167" s="124">
        <f>+COS_Rate_Base_4CP!R167-'COS_Rate_Base_AS FILED'!R167</f>
        <v>0</v>
      </c>
      <c r="S167" s="124">
        <f>+COS_Rate_Base_4CP!S167-'COS_Rate_Base_AS FILED'!S167</f>
        <v>0</v>
      </c>
    </row>
    <row r="168" spans="1:19" x14ac:dyDescent="0.25">
      <c r="A168" s="111" t="s">
        <v>381</v>
      </c>
      <c r="B168" s="123">
        <f>+COS_Rate_Base_4CP!B168-'COS_Rate_Base_AS FILED'!B168</f>
        <v>0</v>
      </c>
      <c r="C168" s="123">
        <f>+COS_Rate_Base_4CP!C168-'COS_Rate_Base_AS FILED'!C168</f>
        <v>0</v>
      </c>
      <c r="D168" s="123">
        <f>+COS_Rate_Base_4CP!D168-'COS_Rate_Base_AS FILED'!D168</f>
        <v>0</v>
      </c>
      <c r="E168" s="123">
        <f>+COS_Rate_Base_4CP!E168-'COS_Rate_Base_AS FILED'!E168</f>
        <v>0</v>
      </c>
      <c r="F168" s="123">
        <f>+COS_Rate_Base_4CP!F168-'COS_Rate_Base_AS FILED'!F168</f>
        <v>0</v>
      </c>
      <c r="G168" s="123">
        <f>+COS_Rate_Base_4CP!G168-'COS_Rate_Base_AS FILED'!G168</f>
        <v>0</v>
      </c>
      <c r="H168" s="123">
        <f>+COS_Rate_Base_4CP!H168-'COS_Rate_Base_AS FILED'!H168</f>
        <v>0</v>
      </c>
      <c r="I168" s="123">
        <f>+COS_Rate_Base_4CP!I168-'COS_Rate_Base_AS FILED'!I168</f>
        <v>0</v>
      </c>
      <c r="J168" s="123">
        <f>+COS_Rate_Base_4CP!J168-'COS_Rate_Base_AS FILED'!J168</f>
        <v>0</v>
      </c>
      <c r="K168" s="123">
        <f>+COS_Rate_Base_4CP!K168-'COS_Rate_Base_AS FILED'!K168</f>
        <v>0</v>
      </c>
      <c r="L168" s="123">
        <f>+COS_Rate_Base_4CP!L168-'COS_Rate_Base_AS FILED'!L168</f>
        <v>0</v>
      </c>
      <c r="M168" s="123">
        <f>+COS_Rate_Base_4CP!M168-'COS_Rate_Base_AS FILED'!M168</f>
        <v>0</v>
      </c>
      <c r="N168" s="123">
        <f>+COS_Rate_Base_4CP!N168-'COS_Rate_Base_AS FILED'!N168</f>
        <v>0</v>
      </c>
      <c r="O168" s="123">
        <f>+COS_Rate_Base_4CP!O168-'COS_Rate_Base_AS FILED'!O168</f>
        <v>0</v>
      </c>
      <c r="P168" s="123">
        <f>+COS_Rate_Base_4CP!P168-'COS_Rate_Base_AS FILED'!P168</f>
        <v>0</v>
      </c>
      <c r="Q168" s="123">
        <f>+COS_Rate_Base_4CP!Q168-'COS_Rate_Base_AS FILED'!Q168</f>
        <v>0</v>
      </c>
      <c r="R168" s="123">
        <f>+COS_Rate_Base_4CP!R168-'COS_Rate_Base_AS FILED'!R168</f>
        <v>0</v>
      </c>
      <c r="S168" s="123">
        <f>+COS_Rate_Base_4CP!S168-'COS_Rate_Base_AS FILED'!S168</f>
        <v>0</v>
      </c>
    </row>
    <row r="169" spans="1:19" x14ac:dyDescent="0.25">
      <c r="A169" s="112" t="s">
        <v>382</v>
      </c>
      <c r="B169" s="123">
        <f>+COS_Rate_Base_4CP!B169-'COS_Rate_Base_AS FILED'!B169</f>
        <v>0</v>
      </c>
      <c r="C169" s="123">
        <f>+COS_Rate_Base_4CP!C169-'COS_Rate_Base_AS FILED'!C169</f>
        <v>80.236135718892911</v>
      </c>
      <c r="D169" s="123">
        <f>+COS_Rate_Base_4CP!D169-'COS_Rate_Base_AS FILED'!D169</f>
        <v>3.0409145598384839</v>
      </c>
      <c r="E169" s="123">
        <f>+COS_Rate_Base_4CP!E169-'COS_Rate_Base_AS FILED'!E169</f>
        <v>49.831408867865321</v>
      </c>
      <c r="F169" s="123">
        <f>+COS_Rate_Base_4CP!F169-'COS_Rate_Base_AS FILED'!F169</f>
        <v>161.32549794326769</v>
      </c>
      <c r="G169" s="123">
        <f>+COS_Rate_Base_4CP!G169-'COS_Rate_Base_AS FILED'!G169</f>
        <v>3.8732398701708917</v>
      </c>
      <c r="H169" s="123">
        <f>+COS_Rate_Base_4CP!H169-'COS_Rate_Base_AS FILED'!H169</f>
        <v>222.91138437879272</v>
      </c>
      <c r="I169" s="123">
        <f>+COS_Rate_Base_4CP!I169-'COS_Rate_Base_AS FILED'!I169</f>
        <v>63.347383802261902</v>
      </c>
      <c r="J169" s="123">
        <f>+COS_Rate_Base_4CP!J169-'COS_Rate_Base_AS FILED'!J169</f>
        <v>5.1051277074948302</v>
      </c>
      <c r="K169" s="123">
        <f>+COS_Rate_Base_4CP!K169-'COS_Rate_Base_AS FILED'!K169</f>
        <v>6.3384156803579117</v>
      </c>
      <c r="L169" s="123">
        <f>+COS_Rate_Base_4CP!L169-'COS_Rate_Base_AS FILED'!L169</f>
        <v>6.3748681410211248</v>
      </c>
      <c r="M169" s="123">
        <f>+COS_Rate_Base_4CP!M169-'COS_Rate_Base_AS FILED'!M169</f>
        <v>2.7383411791197432</v>
      </c>
      <c r="N169" s="123">
        <f>+COS_Rate_Base_4CP!N169-'COS_Rate_Base_AS FILED'!N169</f>
        <v>1.5059322106793616</v>
      </c>
      <c r="O169" s="123">
        <f>+COS_Rate_Base_4CP!O169-'COS_Rate_Base_AS FILED'!O169</f>
        <v>-622.68074273318052</v>
      </c>
      <c r="P169" s="123">
        <f>+COS_Rate_Base_4CP!P169-'COS_Rate_Base_AS FILED'!P169</f>
        <v>10.634498320243438</v>
      </c>
      <c r="Q169" s="123">
        <f>+COS_Rate_Base_4CP!Q169-'COS_Rate_Base_AS FILED'!Q169</f>
        <v>2.0952040395271752</v>
      </c>
      <c r="R169" s="123">
        <f>+COS_Rate_Base_4CP!R169-'COS_Rate_Base_AS FILED'!R169</f>
        <v>1.3956921409149459</v>
      </c>
      <c r="S169" s="123">
        <f>+COS_Rate_Base_4CP!S169-'COS_Rate_Base_AS FILED'!S169</f>
        <v>1.9266981712801226</v>
      </c>
    </row>
    <row r="170" spans="1:19" x14ac:dyDescent="0.25">
      <c r="A170" s="111" t="s">
        <v>383</v>
      </c>
      <c r="B170" s="123">
        <f>+COS_Rate_Base_4CP!B170-'COS_Rate_Base_AS FILED'!B170</f>
        <v>0</v>
      </c>
      <c r="C170" s="123">
        <f>+COS_Rate_Base_4CP!C170-'COS_Rate_Base_AS FILED'!C170</f>
        <v>80.236135718892911</v>
      </c>
      <c r="D170" s="123">
        <f>+COS_Rate_Base_4CP!D170-'COS_Rate_Base_AS FILED'!D170</f>
        <v>3.0409145598384839</v>
      </c>
      <c r="E170" s="123">
        <f>+COS_Rate_Base_4CP!E170-'COS_Rate_Base_AS FILED'!E170</f>
        <v>49.831408867865321</v>
      </c>
      <c r="F170" s="123">
        <f>+COS_Rate_Base_4CP!F170-'COS_Rate_Base_AS FILED'!F170</f>
        <v>161.32549794326769</v>
      </c>
      <c r="G170" s="123">
        <f>+COS_Rate_Base_4CP!G170-'COS_Rate_Base_AS FILED'!G170</f>
        <v>3.8732398701708917</v>
      </c>
      <c r="H170" s="123">
        <f>+COS_Rate_Base_4CP!H170-'COS_Rate_Base_AS FILED'!H170</f>
        <v>222.91138437879272</v>
      </c>
      <c r="I170" s="123">
        <f>+COS_Rate_Base_4CP!I170-'COS_Rate_Base_AS FILED'!I170</f>
        <v>63.347383802261902</v>
      </c>
      <c r="J170" s="123">
        <f>+COS_Rate_Base_4CP!J170-'COS_Rate_Base_AS FILED'!J170</f>
        <v>5.1051277074948302</v>
      </c>
      <c r="K170" s="123">
        <f>+COS_Rate_Base_4CP!K170-'COS_Rate_Base_AS FILED'!K170</f>
        <v>6.3384156803579117</v>
      </c>
      <c r="L170" s="123">
        <f>+COS_Rate_Base_4CP!L170-'COS_Rate_Base_AS FILED'!L170</f>
        <v>6.3748681410211248</v>
      </c>
      <c r="M170" s="123">
        <f>+COS_Rate_Base_4CP!M170-'COS_Rate_Base_AS FILED'!M170</f>
        <v>2.7383411791197432</v>
      </c>
      <c r="N170" s="123">
        <f>+COS_Rate_Base_4CP!N170-'COS_Rate_Base_AS FILED'!N170</f>
        <v>1.5059322106793616</v>
      </c>
      <c r="O170" s="123">
        <f>+COS_Rate_Base_4CP!O170-'COS_Rate_Base_AS FILED'!O170</f>
        <v>-622.68074273318052</v>
      </c>
      <c r="P170" s="123">
        <f>+COS_Rate_Base_4CP!P170-'COS_Rate_Base_AS FILED'!P170</f>
        <v>10.634498320243438</v>
      </c>
      <c r="Q170" s="123">
        <f>+COS_Rate_Base_4CP!Q170-'COS_Rate_Base_AS FILED'!Q170</f>
        <v>2.0952040395271752</v>
      </c>
      <c r="R170" s="123">
        <f>+COS_Rate_Base_4CP!R170-'COS_Rate_Base_AS FILED'!R170</f>
        <v>1.3956921409149459</v>
      </c>
      <c r="S170" s="123">
        <f>+COS_Rate_Base_4CP!S170-'COS_Rate_Base_AS FILED'!S170</f>
        <v>1.9266981712801226</v>
      </c>
    </row>
    <row r="171" spans="1:19" x14ac:dyDescent="0.25">
      <c r="B171" s="124">
        <f>+COS_Rate_Base_4CP!B171-'COS_Rate_Base_AS FILED'!B171</f>
        <v>0</v>
      </c>
      <c r="C171" s="124">
        <f>+COS_Rate_Base_4CP!C171-'COS_Rate_Base_AS FILED'!C171</f>
        <v>0</v>
      </c>
      <c r="D171" s="124">
        <f>+COS_Rate_Base_4CP!D171-'COS_Rate_Base_AS FILED'!D171</f>
        <v>0</v>
      </c>
      <c r="E171" s="124">
        <f>+COS_Rate_Base_4CP!E171-'COS_Rate_Base_AS FILED'!E171</f>
        <v>0</v>
      </c>
      <c r="F171" s="124">
        <f>+COS_Rate_Base_4CP!F171-'COS_Rate_Base_AS FILED'!F171</f>
        <v>0</v>
      </c>
      <c r="G171" s="124">
        <f>+COS_Rate_Base_4CP!G171-'COS_Rate_Base_AS FILED'!G171</f>
        <v>0</v>
      </c>
      <c r="H171" s="124">
        <f>+COS_Rate_Base_4CP!H171-'COS_Rate_Base_AS FILED'!H171</f>
        <v>0</v>
      </c>
      <c r="I171" s="124">
        <f>+COS_Rate_Base_4CP!I171-'COS_Rate_Base_AS FILED'!I171</f>
        <v>0</v>
      </c>
      <c r="J171" s="124">
        <f>+COS_Rate_Base_4CP!J171-'COS_Rate_Base_AS FILED'!J171</f>
        <v>0</v>
      </c>
      <c r="K171" s="124">
        <f>+COS_Rate_Base_4CP!K171-'COS_Rate_Base_AS FILED'!K171</f>
        <v>0</v>
      </c>
      <c r="L171" s="124">
        <f>+COS_Rate_Base_4CP!L171-'COS_Rate_Base_AS FILED'!L171</f>
        <v>0</v>
      </c>
      <c r="M171" s="124">
        <f>+COS_Rate_Base_4CP!M171-'COS_Rate_Base_AS FILED'!M171</f>
        <v>0</v>
      </c>
      <c r="N171" s="124">
        <f>+COS_Rate_Base_4CP!N171-'COS_Rate_Base_AS FILED'!N171</f>
        <v>0</v>
      </c>
      <c r="O171" s="124">
        <f>+COS_Rate_Base_4CP!O171-'COS_Rate_Base_AS FILED'!O171</f>
        <v>0</v>
      </c>
      <c r="P171" s="124">
        <f>+COS_Rate_Base_4CP!P171-'COS_Rate_Base_AS FILED'!P171</f>
        <v>0</v>
      </c>
      <c r="Q171" s="124">
        <f>+COS_Rate_Base_4CP!Q171-'COS_Rate_Base_AS FILED'!Q171</f>
        <v>0</v>
      </c>
      <c r="R171" s="124">
        <f>+COS_Rate_Base_4CP!R171-'COS_Rate_Base_AS FILED'!R171</f>
        <v>0</v>
      </c>
      <c r="S171" s="124">
        <f>+COS_Rate_Base_4CP!S171-'COS_Rate_Base_AS FILED'!S171</f>
        <v>0</v>
      </c>
    </row>
    <row r="172" spans="1:19" x14ac:dyDescent="0.25">
      <c r="A172" s="111" t="s">
        <v>384</v>
      </c>
      <c r="B172" s="123">
        <f>+COS_Rate_Base_4CP!B172-'COS_Rate_Base_AS FILED'!B172</f>
        <v>0</v>
      </c>
      <c r="C172" s="123">
        <f>+COS_Rate_Base_4CP!C172-'COS_Rate_Base_AS FILED'!C172</f>
        <v>0</v>
      </c>
      <c r="D172" s="123">
        <f>+COS_Rate_Base_4CP!D172-'COS_Rate_Base_AS FILED'!D172</f>
        <v>0</v>
      </c>
      <c r="E172" s="123">
        <f>+COS_Rate_Base_4CP!E172-'COS_Rate_Base_AS FILED'!E172</f>
        <v>0</v>
      </c>
      <c r="F172" s="123">
        <f>+COS_Rate_Base_4CP!F172-'COS_Rate_Base_AS FILED'!F172</f>
        <v>0</v>
      </c>
      <c r="G172" s="123">
        <f>+COS_Rate_Base_4CP!G172-'COS_Rate_Base_AS FILED'!G172</f>
        <v>0</v>
      </c>
      <c r="H172" s="123">
        <f>+COS_Rate_Base_4CP!H172-'COS_Rate_Base_AS FILED'!H172</f>
        <v>0</v>
      </c>
      <c r="I172" s="123">
        <f>+COS_Rate_Base_4CP!I172-'COS_Rate_Base_AS FILED'!I172</f>
        <v>0</v>
      </c>
      <c r="J172" s="123">
        <f>+COS_Rate_Base_4CP!J172-'COS_Rate_Base_AS FILED'!J172</f>
        <v>0</v>
      </c>
      <c r="K172" s="123">
        <f>+COS_Rate_Base_4CP!K172-'COS_Rate_Base_AS FILED'!K172</f>
        <v>0</v>
      </c>
      <c r="L172" s="123">
        <f>+COS_Rate_Base_4CP!L172-'COS_Rate_Base_AS FILED'!L172</f>
        <v>0</v>
      </c>
      <c r="M172" s="123">
        <f>+COS_Rate_Base_4CP!M172-'COS_Rate_Base_AS FILED'!M172</f>
        <v>0</v>
      </c>
      <c r="N172" s="123">
        <f>+COS_Rate_Base_4CP!N172-'COS_Rate_Base_AS FILED'!N172</f>
        <v>0</v>
      </c>
      <c r="O172" s="123">
        <f>+COS_Rate_Base_4CP!O172-'COS_Rate_Base_AS FILED'!O172</f>
        <v>0</v>
      </c>
      <c r="P172" s="123">
        <f>+COS_Rate_Base_4CP!P172-'COS_Rate_Base_AS FILED'!P172</f>
        <v>0</v>
      </c>
      <c r="Q172" s="123">
        <f>+COS_Rate_Base_4CP!Q172-'COS_Rate_Base_AS FILED'!Q172</f>
        <v>0</v>
      </c>
      <c r="R172" s="123">
        <f>+COS_Rate_Base_4CP!R172-'COS_Rate_Base_AS FILED'!R172</f>
        <v>0</v>
      </c>
      <c r="S172" s="123">
        <f>+COS_Rate_Base_4CP!S172-'COS_Rate_Base_AS FILED'!S172</f>
        <v>0</v>
      </c>
    </row>
    <row r="173" spans="1:19" x14ac:dyDescent="0.25">
      <c r="A173" s="112" t="s">
        <v>385</v>
      </c>
      <c r="B173" s="123">
        <f>+COS_Rate_Base_4CP!B173-'COS_Rate_Base_AS FILED'!B173</f>
        <v>0</v>
      </c>
      <c r="C173" s="123">
        <f>+COS_Rate_Base_4CP!C173-'COS_Rate_Base_AS FILED'!C173</f>
        <v>0.12338790728171034</v>
      </c>
      <c r="D173" s="123">
        <f>+COS_Rate_Base_4CP!D173-'COS_Rate_Base_AS FILED'!D173</f>
        <v>4.6763478873832476E-3</v>
      </c>
      <c r="E173" s="123">
        <f>+COS_Rate_Base_4CP!E173-'COS_Rate_Base_AS FILED'!E173</f>
        <v>7.6631223600390541E-2</v>
      </c>
      <c r="F173" s="123">
        <f>+COS_Rate_Base_4CP!F173-'COS_Rate_Base_AS FILED'!F173</f>
        <v>0.24808791455427581</v>
      </c>
      <c r="G173" s="123">
        <f>+COS_Rate_Base_4CP!G173-'COS_Rate_Base_AS FILED'!G173</f>
        <v>5.9563058178038197E-3</v>
      </c>
      <c r="H173" s="123">
        <f>+COS_Rate_Base_4CP!H173-'COS_Rate_Base_AS FILED'!H173</f>
        <v>0.34279528770116485</v>
      </c>
      <c r="I173" s="123">
        <f>+COS_Rate_Base_4CP!I173-'COS_Rate_Base_AS FILED'!I173</f>
        <v>9.741622087241808E-2</v>
      </c>
      <c r="J173" s="123">
        <f>+COS_Rate_Base_4CP!J173-'COS_Rate_Base_AS FILED'!J173</f>
        <v>7.8507148754169975E-3</v>
      </c>
      <c r="K173" s="123">
        <f>+COS_Rate_Base_4CP!K173-'COS_Rate_Base_AS FILED'!K173</f>
        <v>9.7472770750184345E-3</v>
      </c>
      <c r="L173" s="123">
        <f>+COS_Rate_Base_4CP!L173-'COS_Rate_Base_AS FILED'!L173</f>
        <v>9.8033340223824261E-3</v>
      </c>
      <c r="M173" s="123">
        <f>+COS_Rate_Base_4CP!M173-'COS_Rate_Base_AS FILED'!M173</f>
        <v>4.2110476095040816E-3</v>
      </c>
      <c r="N173" s="123">
        <f>+COS_Rate_Base_4CP!N173-'COS_Rate_Base_AS FILED'!N173</f>
        <v>2.3158371514158116E-3</v>
      </c>
      <c r="O173" s="123">
        <f>+COS_Rate_Base_4CP!O173-'COS_Rate_Base_AS FILED'!O173</f>
        <v>-0.95756448216366152</v>
      </c>
      <c r="P173" s="123">
        <f>+COS_Rate_Base_4CP!P173-'COS_Rate_Base_AS FILED'!P173</f>
        <v>1.6353834602917061E-2</v>
      </c>
      <c r="Q173" s="123">
        <f>+COS_Rate_Base_4CP!Q173-'COS_Rate_Base_AS FILED'!Q173</f>
        <v>3.2220250819557927E-3</v>
      </c>
      <c r="R173" s="123">
        <f>+COS_Rate_Base_4CP!R173-'COS_Rate_Base_AS FILED'!R173</f>
        <v>2.1463089035141936E-3</v>
      </c>
      <c r="S173" s="123">
        <f>+COS_Rate_Base_4CP!S173-'COS_Rate_Base_AS FILED'!S173</f>
        <v>2.9628951243445556E-3</v>
      </c>
    </row>
    <row r="174" spans="1:19" x14ac:dyDescent="0.25">
      <c r="A174" s="111" t="s">
        <v>386</v>
      </c>
      <c r="B174" s="123">
        <f>+COS_Rate_Base_4CP!B174-'COS_Rate_Base_AS FILED'!B174</f>
        <v>0</v>
      </c>
      <c r="C174" s="123">
        <f>+COS_Rate_Base_4CP!C174-'COS_Rate_Base_AS FILED'!C174</f>
        <v>0.12338790728171034</v>
      </c>
      <c r="D174" s="123">
        <f>+COS_Rate_Base_4CP!D174-'COS_Rate_Base_AS FILED'!D174</f>
        <v>4.6763478873832476E-3</v>
      </c>
      <c r="E174" s="123">
        <f>+COS_Rate_Base_4CP!E174-'COS_Rate_Base_AS FILED'!E174</f>
        <v>7.6631223600390541E-2</v>
      </c>
      <c r="F174" s="123">
        <f>+COS_Rate_Base_4CP!F174-'COS_Rate_Base_AS FILED'!F174</f>
        <v>0.24808791455427581</v>
      </c>
      <c r="G174" s="123">
        <f>+COS_Rate_Base_4CP!G174-'COS_Rate_Base_AS FILED'!G174</f>
        <v>5.9563058178038197E-3</v>
      </c>
      <c r="H174" s="123">
        <f>+COS_Rate_Base_4CP!H174-'COS_Rate_Base_AS FILED'!H174</f>
        <v>0.34279528770116485</v>
      </c>
      <c r="I174" s="123">
        <f>+COS_Rate_Base_4CP!I174-'COS_Rate_Base_AS FILED'!I174</f>
        <v>9.741622087241808E-2</v>
      </c>
      <c r="J174" s="123">
        <f>+COS_Rate_Base_4CP!J174-'COS_Rate_Base_AS FILED'!J174</f>
        <v>7.8507148754169975E-3</v>
      </c>
      <c r="K174" s="123">
        <f>+COS_Rate_Base_4CP!K174-'COS_Rate_Base_AS FILED'!K174</f>
        <v>9.7472770750184345E-3</v>
      </c>
      <c r="L174" s="123">
        <f>+COS_Rate_Base_4CP!L174-'COS_Rate_Base_AS FILED'!L174</f>
        <v>9.8033340223824261E-3</v>
      </c>
      <c r="M174" s="123">
        <f>+COS_Rate_Base_4CP!M174-'COS_Rate_Base_AS FILED'!M174</f>
        <v>4.2110476095040816E-3</v>
      </c>
      <c r="N174" s="123">
        <f>+COS_Rate_Base_4CP!N174-'COS_Rate_Base_AS FILED'!N174</f>
        <v>2.3158371514158116E-3</v>
      </c>
      <c r="O174" s="123">
        <f>+COS_Rate_Base_4CP!O174-'COS_Rate_Base_AS FILED'!O174</f>
        <v>-0.95756448216366152</v>
      </c>
      <c r="P174" s="123">
        <f>+COS_Rate_Base_4CP!P174-'COS_Rate_Base_AS FILED'!P174</f>
        <v>1.6353834602917061E-2</v>
      </c>
      <c r="Q174" s="123">
        <f>+COS_Rate_Base_4CP!Q174-'COS_Rate_Base_AS FILED'!Q174</f>
        <v>3.2220250819557927E-3</v>
      </c>
      <c r="R174" s="123">
        <f>+COS_Rate_Base_4CP!R174-'COS_Rate_Base_AS FILED'!R174</f>
        <v>2.1463089035141936E-3</v>
      </c>
      <c r="S174" s="123">
        <f>+COS_Rate_Base_4CP!S174-'COS_Rate_Base_AS FILED'!S174</f>
        <v>2.9628951243445556E-3</v>
      </c>
    </row>
    <row r="175" spans="1:19" x14ac:dyDescent="0.25">
      <c r="B175" s="124">
        <f>+COS_Rate_Base_4CP!B175-'COS_Rate_Base_AS FILED'!B175</f>
        <v>0</v>
      </c>
      <c r="C175" s="124">
        <f>+COS_Rate_Base_4CP!C175-'COS_Rate_Base_AS FILED'!C175</f>
        <v>0</v>
      </c>
      <c r="D175" s="124">
        <f>+COS_Rate_Base_4CP!D175-'COS_Rate_Base_AS FILED'!D175</f>
        <v>0</v>
      </c>
      <c r="E175" s="124">
        <f>+COS_Rate_Base_4CP!E175-'COS_Rate_Base_AS FILED'!E175</f>
        <v>0</v>
      </c>
      <c r="F175" s="124">
        <f>+COS_Rate_Base_4CP!F175-'COS_Rate_Base_AS FILED'!F175</f>
        <v>0</v>
      </c>
      <c r="G175" s="124">
        <f>+COS_Rate_Base_4CP!G175-'COS_Rate_Base_AS FILED'!G175</f>
        <v>0</v>
      </c>
      <c r="H175" s="124">
        <f>+COS_Rate_Base_4CP!H175-'COS_Rate_Base_AS FILED'!H175</f>
        <v>0</v>
      </c>
      <c r="I175" s="124">
        <f>+COS_Rate_Base_4CP!I175-'COS_Rate_Base_AS FILED'!I175</f>
        <v>0</v>
      </c>
      <c r="J175" s="124">
        <f>+COS_Rate_Base_4CP!J175-'COS_Rate_Base_AS FILED'!J175</f>
        <v>0</v>
      </c>
      <c r="K175" s="124">
        <f>+COS_Rate_Base_4CP!K175-'COS_Rate_Base_AS FILED'!K175</f>
        <v>0</v>
      </c>
      <c r="L175" s="124">
        <f>+COS_Rate_Base_4CP!L175-'COS_Rate_Base_AS FILED'!L175</f>
        <v>0</v>
      </c>
      <c r="M175" s="124">
        <f>+COS_Rate_Base_4CP!M175-'COS_Rate_Base_AS FILED'!M175</f>
        <v>0</v>
      </c>
      <c r="N175" s="124">
        <f>+COS_Rate_Base_4CP!N175-'COS_Rate_Base_AS FILED'!N175</f>
        <v>0</v>
      </c>
      <c r="O175" s="124">
        <f>+COS_Rate_Base_4CP!O175-'COS_Rate_Base_AS FILED'!O175</f>
        <v>0</v>
      </c>
      <c r="P175" s="124">
        <f>+COS_Rate_Base_4CP!P175-'COS_Rate_Base_AS FILED'!P175</f>
        <v>0</v>
      </c>
      <c r="Q175" s="124">
        <f>+COS_Rate_Base_4CP!Q175-'COS_Rate_Base_AS FILED'!Q175</f>
        <v>0</v>
      </c>
      <c r="R175" s="124">
        <f>+COS_Rate_Base_4CP!R175-'COS_Rate_Base_AS FILED'!R175</f>
        <v>0</v>
      </c>
      <c r="S175" s="124">
        <f>+COS_Rate_Base_4CP!S175-'COS_Rate_Base_AS FILED'!S175</f>
        <v>0</v>
      </c>
    </row>
    <row r="176" spans="1:19" x14ac:dyDescent="0.25">
      <c r="A176" s="111" t="s">
        <v>387</v>
      </c>
      <c r="B176" s="123">
        <f>+COS_Rate_Base_4CP!B176-'COS_Rate_Base_AS FILED'!B176</f>
        <v>0</v>
      </c>
      <c r="C176" s="123">
        <f>+COS_Rate_Base_4CP!C176-'COS_Rate_Base_AS FILED'!C176</f>
        <v>0</v>
      </c>
      <c r="D176" s="123">
        <f>+COS_Rate_Base_4CP!D176-'COS_Rate_Base_AS FILED'!D176</f>
        <v>0</v>
      </c>
      <c r="E176" s="123">
        <f>+COS_Rate_Base_4CP!E176-'COS_Rate_Base_AS FILED'!E176</f>
        <v>0</v>
      </c>
      <c r="F176" s="123">
        <f>+COS_Rate_Base_4CP!F176-'COS_Rate_Base_AS FILED'!F176</f>
        <v>0</v>
      </c>
      <c r="G176" s="123">
        <f>+COS_Rate_Base_4CP!G176-'COS_Rate_Base_AS FILED'!G176</f>
        <v>0</v>
      </c>
      <c r="H176" s="123">
        <f>+COS_Rate_Base_4CP!H176-'COS_Rate_Base_AS FILED'!H176</f>
        <v>0</v>
      </c>
      <c r="I176" s="123">
        <f>+COS_Rate_Base_4CP!I176-'COS_Rate_Base_AS FILED'!I176</f>
        <v>0</v>
      </c>
      <c r="J176" s="123">
        <f>+COS_Rate_Base_4CP!J176-'COS_Rate_Base_AS FILED'!J176</f>
        <v>0</v>
      </c>
      <c r="K176" s="123">
        <f>+COS_Rate_Base_4CP!K176-'COS_Rate_Base_AS FILED'!K176</f>
        <v>0</v>
      </c>
      <c r="L176" s="123">
        <f>+COS_Rate_Base_4CP!L176-'COS_Rate_Base_AS FILED'!L176</f>
        <v>0</v>
      </c>
      <c r="M176" s="123">
        <f>+COS_Rate_Base_4CP!M176-'COS_Rate_Base_AS FILED'!M176</f>
        <v>0</v>
      </c>
      <c r="N176" s="123">
        <f>+COS_Rate_Base_4CP!N176-'COS_Rate_Base_AS FILED'!N176</f>
        <v>0</v>
      </c>
      <c r="O176" s="123">
        <f>+COS_Rate_Base_4CP!O176-'COS_Rate_Base_AS FILED'!O176</f>
        <v>0</v>
      </c>
      <c r="P176" s="123">
        <f>+COS_Rate_Base_4CP!P176-'COS_Rate_Base_AS FILED'!P176</f>
        <v>0</v>
      </c>
      <c r="Q176" s="123">
        <f>+COS_Rate_Base_4CP!Q176-'COS_Rate_Base_AS FILED'!Q176</f>
        <v>0</v>
      </c>
      <c r="R176" s="123">
        <f>+COS_Rate_Base_4CP!R176-'COS_Rate_Base_AS FILED'!R176</f>
        <v>0</v>
      </c>
      <c r="S176" s="123">
        <f>+COS_Rate_Base_4CP!S176-'COS_Rate_Base_AS FILED'!S176</f>
        <v>0</v>
      </c>
    </row>
    <row r="177" spans="1:19" x14ac:dyDescent="0.25">
      <c r="A177" s="112" t="s">
        <v>388</v>
      </c>
      <c r="B177" s="123">
        <f>+COS_Rate_Base_4CP!B177-'COS_Rate_Base_AS FILED'!B177</f>
        <v>0</v>
      </c>
      <c r="C177" s="123">
        <f>+COS_Rate_Base_4CP!C177-'COS_Rate_Base_AS FILED'!C177</f>
        <v>25056.948191648349</v>
      </c>
      <c r="D177" s="123">
        <f>+COS_Rate_Base_4CP!D177-'COS_Rate_Base_AS FILED'!D177</f>
        <v>949.64741133665666</v>
      </c>
      <c r="E177" s="123">
        <f>+COS_Rate_Base_4CP!E177-'COS_Rate_Base_AS FILED'!E177</f>
        <v>15561.854009196162</v>
      </c>
      <c r="F177" s="123">
        <f>+COS_Rate_Base_4CP!F177-'COS_Rate_Base_AS FILED'!F177</f>
        <v>50380.35054577142</v>
      </c>
      <c r="G177" s="123">
        <f>+COS_Rate_Base_4CP!G177-'COS_Rate_Base_AS FILED'!G177</f>
        <v>1209.5743381854845</v>
      </c>
      <c r="H177" s="123">
        <f>+COS_Rate_Base_4CP!H177-'COS_Rate_Base_AS FILED'!H177</f>
        <v>69613.011141017079</v>
      </c>
      <c r="I177" s="123">
        <f>+COS_Rate_Base_4CP!I177-'COS_Rate_Base_AS FILED'!I177</f>
        <v>19782.758725725114</v>
      </c>
      <c r="J177" s="123">
        <f>+COS_Rate_Base_4CP!J177-'COS_Rate_Base_AS FILED'!J177</f>
        <v>1594.2806733213365</v>
      </c>
      <c r="K177" s="123">
        <f>+COS_Rate_Base_4CP!K177-'COS_Rate_Base_AS FILED'!K177</f>
        <v>1979.424256874714</v>
      </c>
      <c r="L177" s="123">
        <f>+COS_Rate_Base_4CP!L177-'COS_Rate_Base_AS FILED'!L177</f>
        <v>1990.8079982543713</v>
      </c>
      <c r="M177" s="123">
        <f>+COS_Rate_Base_4CP!M177-'COS_Rate_Base_AS FILED'!M177</f>
        <v>855.15675002941862</v>
      </c>
      <c r="N177" s="123">
        <f>+COS_Rate_Base_4CP!N177-'COS_Rate_Base_AS FILED'!N177</f>
        <v>470.28767082373088</v>
      </c>
      <c r="O177" s="123">
        <f>+COS_Rate_Base_4CP!O177-'COS_Rate_Base_AS FILED'!O177</f>
        <v>-194457.01080697775</v>
      </c>
      <c r="P177" s="123">
        <f>+COS_Rate_Base_4CP!P177-'COS_Rate_Base_AS FILED'!P177</f>
        <v>3321.048191908747</v>
      </c>
      <c r="Q177" s="123">
        <f>+COS_Rate_Base_4CP!Q177-'COS_Rate_Base_AS FILED'!Q177</f>
        <v>654.31140967845568</v>
      </c>
      <c r="R177" s="123">
        <f>+COS_Rate_Base_4CP!R177-'COS_Rate_Base_AS FILED'!R177</f>
        <v>435.86079206163413</v>
      </c>
      <c r="S177" s="123">
        <f>+COS_Rate_Base_4CP!S177-'COS_Rate_Base_AS FILED'!S177</f>
        <v>601.68870080987108</v>
      </c>
    </row>
    <row r="178" spans="1:19" x14ac:dyDescent="0.25">
      <c r="A178" s="111" t="s">
        <v>389</v>
      </c>
      <c r="B178" s="123">
        <f>+COS_Rate_Base_4CP!B178-'COS_Rate_Base_AS FILED'!B178</f>
        <v>0</v>
      </c>
      <c r="C178" s="123">
        <f>+COS_Rate_Base_4CP!C178-'COS_Rate_Base_AS FILED'!C178</f>
        <v>25056.948191648349</v>
      </c>
      <c r="D178" s="123">
        <f>+COS_Rate_Base_4CP!D178-'COS_Rate_Base_AS FILED'!D178</f>
        <v>949.64741133665666</v>
      </c>
      <c r="E178" s="123">
        <f>+COS_Rate_Base_4CP!E178-'COS_Rate_Base_AS FILED'!E178</f>
        <v>15561.854009196162</v>
      </c>
      <c r="F178" s="123">
        <f>+COS_Rate_Base_4CP!F178-'COS_Rate_Base_AS FILED'!F178</f>
        <v>50380.35054577142</v>
      </c>
      <c r="G178" s="123">
        <f>+COS_Rate_Base_4CP!G178-'COS_Rate_Base_AS FILED'!G178</f>
        <v>1209.5743381854845</v>
      </c>
      <c r="H178" s="123">
        <f>+COS_Rate_Base_4CP!H178-'COS_Rate_Base_AS FILED'!H178</f>
        <v>69613.011141017079</v>
      </c>
      <c r="I178" s="123">
        <f>+COS_Rate_Base_4CP!I178-'COS_Rate_Base_AS FILED'!I178</f>
        <v>19782.758725725114</v>
      </c>
      <c r="J178" s="123">
        <f>+COS_Rate_Base_4CP!J178-'COS_Rate_Base_AS FILED'!J178</f>
        <v>1594.2806733213365</v>
      </c>
      <c r="K178" s="123">
        <f>+COS_Rate_Base_4CP!K178-'COS_Rate_Base_AS FILED'!K178</f>
        <v>1979.424256874714</v>
      </c>
      <c r="L178" s="123">
        <f>+COS_Rate_Base_4CP!L178-'COS_Rate_Base_AS FILED'!L178</f>
        <v>1990.8079982543713</v>
      </c>
      <c r="M178" s="123">
        <f>+COS_Rate_Base_4CP!M178-'COS_Rate_Base_AS FILED'!M178</f>
        <v>855.15675002941862</v>
      </c>
      <c r="N178" s="123">
        <f>+COS_Rate_Base_4CP!N178-'COS_Rate_Base_AS FILED'!N178</f>
        <v>470.28767082373088</v>
      </c>
      <c r="O178" s="123">
        <f>+COS_Rate_Base_4CP!O178-'COS_Rate_Base_AS FILED'!O178</f>
        <v>-194457.01080697775</v>
      </c>
      <c r="P178" s="123">
        <f>+COS_Rate_Base_4CP!P178-'COS_Rate_Base_AS FILED'!P178</f>
        <v>3321.048191908747</v>
      </c>
      <c r="Q178" s="123">
        <f>+COS_Rate_Base_4CP!Q178-'COS_Rate_Base_AS FILED'!Q178</f>
        <v>654.31140967845568</v>
      </c>
      <c r="R178" s="123">
        <f>+COS_Rate_Base_4CP!R178-'COS_Rate_Base_AS FILED'!R178</f>
        <v>435.86079206163413</v>
      </c>
      <c r="S178" s="123">
        <f>+COS_Rate_Base_4CP!S178-'COS_Rate_Base_AS FILED'!S178</f>
        <v>601.68870080987108</v>
      </c>
    </row>
    <row r="179" spans="1:19" x14ac:dyDescent="0.25">
      <c r="B179" s="124">
        <f>+COS_Rate_Base_4CP!B179-'COS_Rate_Base_AS FILED'!B179</f>
        <v>0</v>
      </c>
      <c r="C179" s="124">
        <f>+COS_Rate_Base_4CP!C179-'COS_Rate_Base_AS FILED'!C179</f>
        <v>0</v>
      </c>
      <c r="D179" s="124">
        <f>+COS_Rate_Base_4CP!D179-'COS_Rate_Base_AS FILED'!D179</f>
        <v>0</v>
      </c>
      <c r="E179" s="124">
        <f>+COS_Rate_Base_4CP!E179-'COS_Rate_Base_AS FILED'!E179</f>
        <v>0</v>
      </c>
      <c r="F179" s="124">
        <f>+COS_Rate_Base_4CP!F179-'COS_Rate_Base_AS FILED'!F179</f>
        <v>0</v>
      </c>
      <c r="G179" s="124">
        <f>+COS_Rate_Base_4CP!G179-'COS_Rate_Base_AS FILED'!G179</f>
        <v>0</v>
      </c>
      <c r="H179" s="124">
        <f>+COS_Rate_Base_4CP!H179-'COS_Rate_Base_AS FILED'!H179</f>
        <v>0</v>
      </c>
      <c r="I179" s="124">
        <f>+COS_Rate_Base_4CP!I179-'COS_Rate_Base_AS FILED'!I179</f>
        <v>0</v>
      </c>
      <c r="J179" s="124">
        <f>+COS_Rate_Base_4CP!J179-'COS_Rate_Base_AS FILED'!J179</f>
        <v>0</v>
      </c>
      <c r="K179" s="124">
        <f>+COS_Rate_Base_4CP!K179-'COS_Rate_Base_AS FILED'!K179</f>
        <v>0</v>
      </c>
      <c r="L179" s="124">
        <f>+COS_Rate_Base_4CP!L179-'COS_Rate_Base_AS FILED'!L179</f>
        <v>0</v>
      </c>
      <c r="M179" s="124">
        <f>+COS_Rate_Base_4CP!M179-'COS_Rate_Base_AS FILED'!M179</f>
        <v>0</v>
      </c>
      <c r="N179" s="124">
        <f>+COS_Rate_Base_4CP!N179-'COS_Rate_Base_AS FILED'!N179</f>
        <v>0</v>
      </c>
      <c r="O179" s="124">
        <f>+COS_Rate_Base_4CP!O179-'COS_Rate_Base_AS FILED'!O179</f>
        <v>0</v>
      </c>
      <c r="P179" s="124">
        <f>+COS_Rate_Base_4CP!P179-'COS_Rate_Base_AS FILED'!P179</f>
        <v>0</v>
      </c>
      <c r="Q179" s="124">
        <f>+COS_Rate_Base_4CP!Q179-'COS_Rate_Base_AS FILED'!Q179</f>
        <v>0</v>
      </c>
      <c r="R179" s="124">
        <f>+COS_Rate_Base_4CP!R179-'COS_Rate_Base_AS FILED'!R179</f>
        <v>0</v>
      </c>
      <c r="S179" s="124">
        <f>+COS_Rate_Base_4CP!S179-'COS_Rate_Base_AS FILED'!S179</f>
        <v>0</v>
      </c>
    </row>
    <row r="180" spans="1:19" x14ac:dyDescent="0.25">
      <c r="A180" s="111" t="s">
        <v>390</v>
      </c>
      <c r="B180" s="123">
        <f>+COS_Rate_Base_4CP!B180-'COS_Rate_Base_AS FILED'!B180</f>
        <v>0</v>
      </c>
      <c r="C180" s="123">
        <f>+COS_Rate_Base_4CP!C180-'COS_Rate_Base_AS FILED'!C180</f>
        <v>0</v>
      </c>
      <c r="D180" s="123">
        <f>+COS_Rate_Base_4CP!D180-'COS_Rate_Base_AS FILED'!D180</f>
        <v>0</v>
      </c>
      <c r="E180" s="123">
        <f>+COS_Rate_Base_4CP!E180-'COS_Rate_Base_AS FILED'!E180</f>
        <v>0</v>
      </c>
      <c r="F180" s="123">
        <f>+COS_Rate_Base_4CP!F180-'COS_Rate_Base_AS FILED'!F180</f>
        <v>0</v>
      </c>
      <c r="G180" s="123">
        <f>+COS_Rate_Base_4CP!G180-'COS_Rate_Base_AS FILED'!G180</f>
        <v>0</v>
      </c>
      <c r="H180" s="123">
        <f>+COS_Rate_Base_4CP!H180-'COS_Rate_Base_AS FILED'!H180</f>
        <v>0</v>
      </c>
      <c r="I180" s="123">
        <f>+COS_Rate_Base_4CP!I180-'COS_Rate_Base_AS FILED'!I180</f>
        <v>0</v>
      </c>
      <c r="J180" s="123">
        <f>+COS_Rate_Base_4CP!J180-'COS_Rate_Base_AS FILED'!J180</f>
        <v>0</v>
      </c>
      <c r="K180" s="123">
        <f>+COS_Rate_Base_4CP!K180-'COS_Rate_Base_AS FILED'!K180</f>
        <v>0</v>
      </c>
      <c r="L180" s="123">
        <f>+COS_Rate_Base_4CP!L180-'COS_Rate_Base_AS FILED'!L180</f>
        <v>0</v>
      </c>
      <c r="M180" s="123">
        <f>+COS_Rate_Base_4CP!M180-'COS_Rate_Base_AS FILED'!M180</f>
        <v>0</v>
      </c>
      <c r="N180" s="123">
        <f>+COS_Rate_Base_4CP!N180-'COS_Rate_Base_AS FILED'!N180</f>
        <v>0</v>
      </c>
      <c r="O180" s="123">
        <f>+COS_Rate_Base_4CP!O180-'COS_Rate_Base_AS FILED'!O180</f>
        <v>0</v>
      </c>
      <c r="P180" s="123">
        <f>+COS_Rate_Base_4CP!P180-'COS_Rate_Base_AS FILED'!P180</f>
        <v>0</v>
      </c>
      <c r="Q180" s="123">
        <f>+COS_Rate_Base_4CP!Q180-'COS_Rate_Base_AS FILED'!Q180</f>
        <v>0</v>
      </c>
      <c r="R180" s="123">
        <f>+COS_Rate_Base_4CP!R180-'COS_Rate_Base_AS FILED'!R180</f>
        <v>0</v>
      </c>
      <c r="S180" s="123">
        <f>+COS_Rate_Base_4CP!S180-'COS_Rate_Base_AS FILED'!S180</f>
        <v>0</v>
      </c>
    </row>
    <row r="181" spans="1:19" x14ac:dyDescent="0.25">
      <c r="A181" s="112" t="s">
        <v>391</v>
      </c>
      <c r="B181" s="123">
        <f>+COS_Rate_Base_4CP!B181-'COS_Rate_Base_AS FILED'!B181</f>
        <v>0</v>
      </c>
      <c r="C181" s="123">
        <f>+COS_Rate_Base_4CP!C181-'COS_Rate_Base_AS FILED'!C181</f>
        <v>4285.382424543146</v>
      </c>
      <c r="D181" s="123">
        <f>+COS_Rate_Base_4CP!D181-'COS_Rate_Base_AS FILED'!D181</f>
        <v>162.41412541257159</v>
      </c>
      <c r="E181" s="123">
        <f>+COS_Rate_Base_4CP!E181-'COS_Rate_Base_AS FILED'!E181</f>
        <v>2661.4771740850993</v>
      </c>
      <c r="F181" s="123">
        <f>+COS_Rate_Base_4CP!F181-'COS_Rate_Base_AS FILED'!F181</f>
        <v>8616.3353621456772</v>
      </c>
      <c r="G181" s="123">
        <f>+COS_Rate_Base_4CP!G181-'COS_Rate_Base_AS FILED'!G181</f>
        <v>206.8683133473387</v>
      </c>
      <c r="H181" s="123">
        <f>+COS_Rate_Base_4CP!H181-'COS_Rate_Base_AS FILED'!H181</f>
        <v>11905.614849068224</v>
      </c>
      <c r="I181" s="123">
        <f>+COS_Rate_Base_4CP!I181-'COS_Rate_Base_AS FILED'!I181</f>
        <v>3383.3604118004441</v>
      </c>
      <c r="J181" s="123">
        <f>+COS_Rate_Base_4CP!J181-'COS_Rate_Base_AS FILED'!J181</f>
        <v>272.662988523487</v>
      </c>
      <c r="K181" s="123">
        <f>+COS_Rate_Base_4CP!K181-'COS_Rate_Base_AS FILED'!K181</f>
        <v>338.53244442399591</v>
      </c>
      <c r="L181" s="123">
        <f>+COS_Rate_Base_4CP!L181-'COS_Rate_Base_AS FILED'!L181</f>
        <v>340.47935690749728</v>
      </c>
      <c r="M181" s="123">
        <f>+COS_Rate_Base_4CP!M181-'COS_Rate_Base_AS FILED'!M181</f>
        <v>146.2537927115045</v>
      </c>
      <c r="N181" s="123">
        <f>+COS_Rate_Base_4CP!N181-'COS_Rate_Base_AS FILED'!N181</f>
        <v>80.431284113790753</v>
      </c>
      <c r="O181" s="123">
        <f>+COS_Rate_Base_4CP!O181-'COS_Rate_Base_AS FILED'!O181</f>
        <v>-33257.148878157139</v>
      </c>
      <c r="P181" s="123">
        <f>+COS_Rate_Base_4CP!P181-'COS_Rate_Base_AS FILED'!P181</f>
        <v>567.98463419405743</v>
      </c>
      <c r="Q181" s="123">
        <f>+COS_Rate_Base_4CP!Q181-'COS_Rate_Base_AS FILED'!Q181</f>
        <v>111.90407521965972</v>
      </c>
      <c r="R181" s="123">
        <f>+COS_Rate_Base_4CP!R181-'COS_Rate_Base_AS FILED'!R181</f>
        <v>74.543402634750237</v>
      </c>
      <c r="S181" s="123">
        <f>+COS_Rate_Base_4CP!S181-'COS_Rate_Base_AS FILED'!S181</f>
        <v>102.9042389270835</v>
      </c>
    </row>
    <row r="182" spans="1:19" x14ac:dyDescent="0.25">
      <c r="A182" s="111" t="s">
        <v>392</v>
      </c>
      <c r="B182" s="123">
        <f>+COS_Rate_Base_4CP!B182-'COS_Rate_Base_AS FILED'!B182</f>
        <v>0</v>
      </c>
      <c r="C182" s="123">
        <f>+COS_Rate_Base_4CP!C182-'COS_Rate_Base_AS FILED'!C182</f>
        <v>4285.382424543146</v>
      </c>
      <c r="D182" s="123">
        <f>+COS_Rate_Base_4CP!D182-'COS_Rate_Base_AS FILED'!D182</f>
        <v>162.41412541257159</v>
      </c>
      <c r="E182" s="123">
        <f>+COS_Rate_Base_4CP!E182-'COS_Rate_Base_AS FILED'!E182</f>
        <v>2661.4771740850993</v>
      </c>
      <c r="F182" s="123">
        <f>+COS_Rate_Base_4CP!F182-'COS_Rate_Base_AS FILED'!F182</f>
        <v>8616.3353621456772</v>
      </c>
      <c r="G182" s="123">
        <f>+COS_Rate_Base_4CP!G182-'COS_Rate_Base_AS FILED'!G182</f>
        <v>206.8683133473387</v>
      </c>
      <c r="H182" s="123">
        <f>+COS_Rate_Base_4CP!H182-'COS_Rate_Base_AS FILED'!H182</f>
        <v>11905.614849068224</v>
      </c>
      <c r="I182" s="123">
        <f>+COS_Rate_Base_4CP!I182-'COS_Rate_Base_AS FILED'!I182</f>
        <v>3383.3604118004441</v>
      </c>
      <c r="J182" s="123">
        <f>+COS_Rate_Base_4CP!J182-'COS_Rate_Base_AS FILED'!J182</f>
        <v>272.662988523487</v>
      </c>
      <c r="K182" s="123">
        <f>+COS_Rate_Base_4CP!K182-'COS_Rate_Base_AS FILED'!K182</f>
        <v>338.53244442399591</v>
      </c>
      <c r="L182" s="123">
        <f>+COS_Rate_Base_4CP!L182-'COS_Rate_Base_AS FILED'!L182</f>
        <v>340.47935690749728</v>
      </c>
      <c r="M182" s="123">
        <f>+COS_Rate_Base_4CP!M182-'COS_Rate_Base_AS FILED'!M182</f>
        <v>146.2537927115045</v>
      </c>
      <c r="N182" s="123">
        <f>+COS_Rate_Base_4CP!N182-'COS_Rate_Base_AS FILED'!N182</f>
        <v>80.431284113790753</v>
      </c>
      <c r="O182" s="123">
        <f>+COS_Rate_Base_4CP!O182-'COS_Rate_Base_AS FILED'!O182</f>
        <v>-33257.148878157139</v>
      </c>
      <c r="P182" s="123">
        <f>+COS_Rate_Base_4CP!P182-'COS_Rate_Base_AS FILED'!P182</f>
        <v>567.98463419405743</v>
      </c>
      <c r="Q182" s="123">
        <f>+COS_Rate_Base_4CP!Q182-'COS_Rate_Base_AS FILED'!Q182</f>
        <v>111.90407521965972</v>
      </c>
      <c r="R182" s="123">
        <f>+COS_Rate_Base_4CP!R182-'COS_Rate_Base_AS FILED'!R182</f>
        <v>74.543402634750237</v>
      </c>
      <c r="S182" s="123">
        <f>+COS_Rate_Base_4CP!S182-'COS_Rate_Base_AS FILED'!S182</f>
        <v>102.9042389270835</v>
      </c>
    </row>
    <row r="183" spans="1:19" x14ac:dyDescent="0.25">
      <c r="B183" s="124">
        <f>+COS_Rate_Base_4CP!B183-'COS_Rate_Base_AS FILED'!B183</f>
        <v>0</v>
      </c>
      <c r="C183" s="124">
        <f>+COS_Rate_Base_4CP!C183-'COS_Rate_Base_AS FILED'!C183</f>
        <v>0</v>
      </c>
      <c r="D183" s="124">
        <f>+COS_Rate_Base_4CP!D183-'COS_Rate_Base_AS FILED'!D183</f>
        <v>0</v>
      </c>
      <c r="E183" s="124">
        <f>+COS_Rate_Base_4CP!E183-'COS_Rate_Base_AS FILED'!E183</f>
        <v>0</v>
      </c>
      <c r="F183" s="124">
        <f>+COS_Rate_Base_4CP!F183-'COS_Rate_Base_AS FILED'!F183</f>
        <v>0</v>
      </c>
      <c r="G183" s="124">
        <f>+COS_Rate_Base_4CP!G183-'COS_Rate_Base_AS FILED'!G183</f>
        <v>0</v>
      </c>
      <c r="H183" s="124">
        <f>+COS_Rate_Base_4CP!H183-'COS_Rate_Base_AS FILED'!H183</f>
        <v>0</v>
      </c>
      <c r="I183" s="124">
        <f>+COS_Rate_Base_4CP!I183-'COS_Rate_Base_AS FILED'!I183</f>
        <v>0</v>
      </c>
      <c r="J183" s="124">
        <f>+COS_Rate_Base_4CP!J183-'COS_Rate_Base_AS FILED'!J183</f>
        <v>0</v>
      </c>
      <c r="K183" s="124">
        <f>+COS_Rate_Base_4CP!K183-'COS_Rate_Base_AS FILED'!K183</f>
        <v>0</v>
      </c>
      <c r="L183" s="124">
        <f>+COS_Rate_Base_4CP!L183-'COS_Rate_Base_AS FILED'!L183</f>
        <v>0</v>
      </c>
      <c r="M183" s="124">
        <f>+COS_Rate_Base_4CP!M183-'COS_Rate_Base_AS FILED'!M183</f>
        <v>0</v>
      </c>
      <c r="N183" s="124">
        <f>+COS_Rate_Base_4CP!N183-'COS_Rate_Base_AS FILED'!N183</f>
        <v>0</v>
      </c>
      <c r="O183" s="124">
        <f>+COS_Rate_Base_4CP!O183-'COS_Rate_Base_AS FILED'!O183</f>
        <v>0</v>
      </c>
      <c r="P183" s="124">
        <f>+COS_Rate_Base_4CP!P183-'COS_Rate_Base_AS FILED'!P183</f>
        <v>0</v>
      </c>
      <c r="Q183" s="124">
        <f>+COS_Rate_Base_4CP!Q183-'COS_Rate_Base_AS FILED'!Q183</f>
        <v>0</v>
      </c>
      <c r="R183" s="124">
        <f>+COS_Rate_Base_4CP!R183-'COS_Rate_Base_AS FILED'!R183</f>
        <v>0</v>
      </c>
      <c r="S183" s="124">
        <f>+COS_Rate_Base_4CP!S183-'COS_Rate_Base_AS FILED'!S183</f>
        <v>0</v>
      </c>
    </row>
    <row r="184" spans="1:19" x14ac:dyDescent="0.25">
      <c r="A184" s="111" t="s">
        <v>393</v>
      </c>
      <c r="B184" s="123">
        <f>+COS_Rate_Base_4CP!B184-'COS_Rate_Base_AS FILED'!B184</f>
        <v>0</v>
      </c>
      <c r="C184" s="123">
        <f>+COS_Rate_Base_4CP!C184-'COS_Rate_Base_AS FILED'!C184</f>
        <v>0</v>
      </c>
      <c r="D184" s="123">
        <f>+COS_Rate_Base_4CP!D184-'COS_Rate_Base_AS FILED'!D184</f>
        <v>0</v>
      </c>
      <c r="E184" s="123">
        <f>+COS_Rate_Base_4CP!E184-'COS_Rate_Base_AS FILED'!E184</f>
        <v>0</v>
      </c>
      <c r="F184" s="123">
        <f>+COS_Rate_Base_4CP!F184-'COS_Rate_Base_AS FILED'!F184</f>
        <v>0</v>
      </c>
      <c r="G184" s="123">
        <f>+COS_Rate_Base_4CP!G184-'COS_Rate_Base_AS FILED'!G184</f>
        <v>0</v>
      </c>
      <c r="H184" s="123">
        <f>+COS_Rate_Base_4CP!H184-'COS_Rate_Base_AS FILED'!H184</f>
        <v>0</v>
      </c>
      <c r="I184" s="123">
        <f>+COS_Rate_Base_4CP!I184-'COS_Rate_Base_AS FILED'!I184</f>
        <v>0</v>
      </c>
      <c r="J184" s="123">
        <f>+COS_Rate_Base_4CP!J184-'COS_Rate_Base_AS FILED'!J184</f>
        <v>0</v>
      </c>
      <c r="K184" s="123">
        <f>+COS_Rate_Base_4CP!K184-'COS_Rate_Base_AS FILED'!K184</f>
        <v>0</v>
      </c>
      <c r="L184" s="123">
        <f>+COS_Rate_Base_4CP!L184-'COS_Rate_Base_AS FILED'!L184</f>
        <v>0</v>
      </c>
      <c r="M184" s="123">
        <f>+COS_Rate_Base_4CP!M184-'COS_Rate_Base_AS FILED'!M184</f>
        <v>0</v>
      </c>
      <c r="N184" s="123">
        <f>+COS_Rate_Base_4CP!N184-'COS_Rate_Base_AS FILED'!N184</f>
        <v>0</v>
      </c>
      <c r="O184" s="123">
        <f>+COS_Rate_Base_4CP!O184-'COS_Rate_Base_AS FILED'!O184</f>
        <v>0</v>
      </c>
      <c r="P184" s="123">
        <f>+COS_Rate_Base_4CP!P184-'COS_Rate_Base_AS FILED'!P184</f>
        <v>0</v>
      </c>
      <c r="Q184" s="123">
        <f>+COS_Rate_Base_4CP!Q184-'COS_Rate_Base_AS FILED'!Q184</f>
        <v>0</v>
      </c>
      <c r="R184" s="123">
        <f>+COS_Rate_Base_4CP!R184-'COS_Rate_Base_AS FILED'!R184</f>
        <v>0</v>
      </c>
      <c r="S184" s="123">
        <f>+COS_Rate_Base_4CP!S184-'COS_Rate_Base_AS FILED'!S184</f>
        <v>0</v>
      </c>
    </row>
    <row r="185" spans="1:19" x14ac:dyDescent="0.25">
      <c r="A185" s="112" t="s">
        <v>394</v>
      </c>
      <c r="B185" s="123">
        <f>+COS_Rate_Base_4CP!B185-'COS_Rate_Base_AS FILED'!B185</f>
        <v>0</v>
      </c>
      <c r="C185" s="123">
        <f>+COS_Rate_Base_4CP!C185-'COS_Rate_Base_AS FILED'!C185</f>
        <v>0</v>
      </c>
      <c r="D185" s="123">
        <f>+COS_Rate_Base_4CP!D185-'COS_Rate_Base_AS FILED'!D185</f>
        <v>0</v>
      </c>
      <c r="E185" s="123">
        <f>+COS_Rate_Base_4CP!E185-'COS_Rate_Base_AS FILED'!E185</f>
        <v>0</v>
      </c>
      <c r="F185" s="123">
        <f>+COS_Rate_Base_4CP!F185-'COS_Rate_Base_AS FILED'!F185</f>
        <v>0</v>
      </c>
      <c r="G185" s="123">
        <f>+COS_Rate_Base_4CP!G185-'COS_Rate_Base_AS FILED'!G185</f>
        <v>0</v>
      </c>
      <c r="H185" s="123">
        <f>+COS_Rate_Base_4CP!H185-'COS_Rate_Base_AS FILED'!H185</f>
        <v>0</v>
      </c>
      <c r="I185" s="123">
        <f>+COS_Rate_Base_4CP!I185-'COS_Rate_Base_AS FILED'!I185</f>
        <v>0</v>
      </c>
      <c r="J185" s="123">
        <f>+COS_Rate_Base_4CP!J185-'COS_Rate_Base_AS FILED'!J185</f>
        <v>0</v>
      </c>
      <c r="K185" s="123">
        <f>+COS_Rate_Base_4CP!K185-'COS_Rate_Base_AS FILED'!K185</f>
        <v>0</v>
      </c>
      <c r="L185" s="123">
        <f>+COS_Rate_Base_4CP!L185-'COS_Rate_Base_AS FILED'!L185</f>
        <v>0</v>
      </c>
      <c r="M185" s="123">
        <f>+COS_Rate_Base_4CP!M185-'COS_Rate_Base_AS FILED'!M185</f>
        <v>0</v>
      </c>
      <c r="N185" s="123">
        <f>+COS_Rate_Base_4CP!N185-'COS_Rate_Base_AS FILED'!N185</f>
        <v>0</v>
      </c>
      <c r="O185" s="123">
        <f>+COS_Rate_Base_4CP!O185-'COS_Rate_Base_AS FILED'!O185</f>
        <v>0</v>
      </c>
      <c r="P185" s="123">
        <f>+COS_Rate_Base_4CP!P185-'COS_Rate_Base_AS FILED'!P185</f>
        <v>0</v>
      </c>
      <c r="Q185" s="123">
        <f>+COS_Rate_Base_4CP!Q185-'COS_Rate_Base_AS FILED'!Q185</f>
        <v>0</v>
      </c>
      <c r="R185" s="123">
        <f>+COS_Rate_Base_4CP!R185-'COS_Rate_Base_AS FILED'!R185</f>
        <v>0</v>
      </c>
      <c r="S185" s="123">
        <f>+COS_Rate_Base_4CP!S185-'COS_Rate_Base_AS FILED'!S185</f>
        <v>0</v>
      </c>
    </row>
    <row r="186" spans="1:19" x14ac:dyDescent="0.25">
      <c r="A186" s="111" t="s">
        <v>395</v>
      </c>
      <c r="B186" s="123">
        <f>+COS_Rate_Base_4CP!B186-'COS_Rate_Base_AS FILED'!B186</f>
        <v>0</v>
      </c>
      <c r="C186" s="123">
        <f>+COS_Rate_Base_4CP!C186-'COS_Rate_Base_AS FILED'!C186</f>
        <v>0</v>
      </c>
      <c r="D186" s="123">
        <f>+COS_Rate_Base_4CP!D186-'COS_Rate_Base_AS FILED'!D186</f>
        <v>0</v>
      </c>
      <c r="E186" s="123">
        <f>+COS_Rate_Base_4CP!E186-'COS_Rate_Base_AS FILED'!E186</f>
        <v>0</v>
      </c>
      <c r="F186" s="123">
        <f>+COS_Rate_Base_4CP!F186-'COS_Rate_Base_AS FILED'!F186</f>
        <v>0</v>
      </c>
      <c r="G186" s="123">
        <f>+COS_Rate_Base_4CP!G186-'COS_Rate_Base_AS FILED'!G186</f>
        <v>0</v>
      </c>
      <c r="H186" s="123">
        <f>+COS_Rate_Base_4CP!H186-'COS_Rate_Base_AS FILED'!H186</f>
        <v>0</v>
      </c>
      <c r="I186" s="123">
        <f>+COS_Rate_Base_4CP!I186-'COS_Rate_Base_AS FILED'!I186</f>
        <v>0</v>
      </c>
      <c r="J186" s="123">
        <f>+COS_Rate_Base_4CP!J186-'COS_Rate_Base_AS FILED'!J186</f>
        <v>0</v>
      </c>
      <c r="K186" s="123">
        <f>+COS_Rate_Base_4CP!K186-'COS_Rate_Base_AS FILED'!K186</f>
        <v>0</v>
      </c>
      <c r="L186" s="123">
        <f>+COS_Rate_Base_4CP!L186-'COS_Rate_Base_AS FILED'!L186</f>
        <v>0</v>
      </c>
      <c r="M186" s="123">
        <f>+COS_Rate_Base_4CP!M186-'COS_Rate_Base_AS FILED'!M186</f>
        <v>0</v>
      </c>
      <c r="N186" s="123">
        <f>+COS_Rate_Base_4CP!N186-'COS_Rate_Base_AS FILED'!N186</f>
        <v>0</v>
      </c>
      <c r="O186" s="123">
        <f>+COS_Rate_Base_4CP!O186-'COS_Rate_Base_AS FILED'!O186</f>
        <v>0</v>
      </c>
      <c r="P186" s="123">
        <f>+COS_Rate_Base_4CP!P186-'COS_Rate_Base_AS FILED'!P186</f>
        <v>0</v>
      </c>
      <c r="Q186" s="123">
        <f>+COS_Rate_Base_4CP!Q186-'COS_Rate_Base_AS FILED'!Q186</f>
        <v>0</v>
      </c>
      <c r="R186" s="123">
        <f>+COS_Rate_Base_4CP!R186-'COS_Rate_Base_AS FILED'!R186</f>
        <v>0</v>
      </c>
      <c r="S186" s="123">
        <f>+COS_Rate_Base_4CP!S186-'COS_Rate_Base_AS FILED'!S186</f>
        <v>0</v>
      </c>
    </row>
    <row r="187" spans="1:19" x14ac:dyDescent="0.25">
      <c r="B187" s="124">
        <f>+COS_Rate_Base_4CP!B187-'COS_Rate_Base_AS FILED'!B187</f>
        <v>0</v>
      </c>
      <c r="C187" s="124">
        <f>+COS_Rate_Base_4CP!C187-'COS_Rate_Base_AS FILED'!C187</f>
        <v>0</v>
      </c>
      <c r="D187" s="124">
        <f>+COS_Rate_Base_4CP!D187-'COS_Rate_Base_AS FILED'!D187</f>
        <v>0</v>
      </c>
      <c r="E187" s="124">
        <f>+COS_Rate_Base_4CP!E187-'COS_Rate_Base_AS FILED'!E187</f>
        <v>0</v>
      </c>
      <c r="F187" s="124">
        <f>+COS_Rate_Base_4CP!F187-'COS_Rate_Base_AS FILED'!F187</f>
        <v>0</v>
      </c>
      <c r="G187" s="124">
        <f>+COS_Rate_Base_4CP!G187-'COS_Rate_Base_AS FILED'!G187</f>
        <v>0</v>
      </c>
      <c r="H187" s="124">
        <f>+COS_Rate_Base_4CP!H187-'COS_Rate_Base_AS FILED'!H187</f>
        <v>0</v>
      </c>
      <c r="I187" s="124">
        <f>+COS_Rate_Base_4CP!I187-'COS_Rate_Base_AS FILED'!I187</f>
        <v>0</v>
      </c>
      <c r="J187" s="124">
        <f>+COS_Rate_Base_4CP!J187-'COS_Rate_Base_AS FILED'!J187</f>
        <v>0</v>
      </c>
      <c r="K187" s="124">
        <f>+COS_Rate_Base_4CP!K187-'COS_Rate_Base_AS FILED'!K187</f>
        <v>0</v>
      </c>
      <c r="L187" s="124">
        <f>+COS_Rate_Base_4CP!L187-'COS_Rate_Base_AS FILED'!L187</f>
        <v>0</v>
      </c>
      <c r="M187" s="124">
        <f>+COS_Rate_Base_4CP!M187-'COS_Rate_Base_AS FILED'!M187</f>
        <v>0</v>
      </c>
      <c r="N187" s="124">
        <f>+COS_Rate_Base_4CP!N187-'COS_Rate_Base_AS FILED'!N187</f>
        <v>0</v>
      </c>
      <c r="O187" s="124">
        <f>+COS_Rate_Base_4CP!O187-'COS_Rate_Base_AS FILED'!O187</f>
        <v>0</v>
      </c>
      <c r="P187" s="124">
        <f>+COS_Rate_Base_4CP!P187-'COS_Rate_Base_AS FILED'!P187</f>
        <v>0</v>
      </c>
      <c r="Q187" s="124">
        <f>+COS_Rate_Base_4CP!Q187-'COS_Rate_Base_AS FILED'!Q187</f>
        <v>0</v>
      </c>
      <c r="R187" s="124">
        <f>+COS_Rate_Base_4CP!R187-'COS_Rate_Base_AS FILED'!R187</f>
        <v>0</v>
      </c>
      <c r="S187" s="124">
        <f>+COS_Rate_Base_4CP!S187-'COS_Rate_Base_AS FILED'!S187</f>
        <v>0</v>
      </c>
    </row>
    <row r="188" spans="1:19" x14ac:dyDescent="0.25">
      <c r="A188" s="111" t="s">
        <v>396</v>
      </c>
      <c r="B188" s="123">
        <f>+COS_Rate_Base_4CP!B188-'COS_Rate_Base_AS FILED'!B188</f>
        <v>0</v>
      </c>
      <c r="C188" s="123">
        <f>+COS_Rate_Base_4CP!C188-'COS_Rate_Base_AS FILED'!C188</f>
        <v>0</v>
      </c>
      <c r="D188" s="123">
        <f>+COS_Rate_Base_4CP!D188-'COS_Rate_Base_AS FILED'!D188</f>
        <v>0</v>
      </c>
      <c r="E188" s="123">
        <f>+COS_Rate_Base_4CP!E188-'COS_Rate_Base_AS FILED'!E188</f>
        <v>0</v>
      </c>
      <c r="F188" s="123">
        <f>+COS_Rate_Base_4CP!F188-'COS_Rate_Base_AS FILED'!F188</f>
        <v>0</v>
      </c>
      <c r="G188" s="123">
        <f>+COS_Rate_Base_4CP!G188-'COS_Rate_Base_AS FILED'!G188</f>
        <v>0</v>
      </c>
      <c r="H188" s="123">
        <f>+COS_Rate_Base_4CP!H188-'COS_Rate_Base_AS FILED'!H188</f>
        <v>0</v>
      </c>
      <c r="I188" s="123">
        <f>+COS_Rate_Base_4CP!I188-'COS_Rate_Base_AS FILED'!I188</f>
        <v>0</v>
      </c>
      <c r="J188" s="123">
        <f>+COS_Rate_Base_4CP!J188-'COS_Rate_Base_AS FILED'!J188</f>
        <v>0</v>
      </c>
      <c r="K188" s="123">
        <f>+COS_Rate_Base_4CP!K188-'COS_Rate_Base_AS FILED'!K188</f>
        <v>0</v>
      </c>
      <c r="L188" s="123">
        <f>+COS_Rate_Base_4CP!L188-'COS_Rate_Base_AS FILED'!L188</f>
        <v>0</v>
      </c>
      <c r="M188" s="123">
        <f>+COS_Rate_Base_4CP!M188-'COS_Rate_Base_AS FILED'!M188</f>
        <v>0</v>
      </c>
      <c r="N188" s="123">
        <f>+COS_Rate_Base_4CP!N188-'COS_Rate_Base_AS FILED'!N188</f>
        <v>0</v>
      </c>
      <c r="O188" s="123">
        <f>+COS_Rate_Base_4CP!O188-'COS_Rate_Base_AS FILED'!O188</f>
        <v>0</v>
      </c>
      <c r="P188" s="123">
        <f>+COS_Rate_Base_4CP!P188-'COS_Rate_Base_AS FILED'!P188</f>
        <v>0</v>
      </c>
      <c r="Q188" s="123">
        <f>+COS_Rate_Base_4CP!Q188-'COS_Rate_Base_AS FILED'!Q188</f>
        <v>0</v>
      </c>
      <c r="R188" s="123">
        <f>+COS_Rate_Base_4CP!R188-'COS_Rate_Base_AS FILED'!R188</f>
        <v>0</v>
      </c>
      <c r="S188" s="123">
        <f>+COS_Rate_Base_4CP!S188-'COS_Rate_Base_AS FILED'!S188</f>
        <v>0</v>
      </c>
    </row>
    <row r="189" spans="1:19" x14ac:dyDescent="0.25">
      <c r="A189" s="112" t="s">
        <v>397</v>
      </c>
      <c r="B189" s="123">
        <f>+COS_Rate_Base_4CP!B189-'COS_Rate_Base_AS FILED'!B189</f>
        <v>0</v>
      </c>
      <c r="C189" s="123">
        <f>+COS_Rate_Base_4CP!C189-'COS_Rate_Base_AS FILED'!C189</f>
        <v>17516.907733354717</v>
      </c>
      <c r="D189" s="123">
        <f>+COS_Rate_Base_4CP!D189-'COS_Rate_Base_AS FILED'!D189</f>
        <v>619.37456911284244</v>
      </c>
      <c r="E189" s="123">
        <f>+COS_Rate_Base_4CP!E189-'COS_Rate_Base_AS FILED'!E189</f>
        <v>22062.163591340184</v>
      </c>
      <c r="F189" s="123">
        <f>+COS_Rate_Base_4CP!F189-'COS_Rate_Base_AS FILED'!F189</f>
        <v>16684.956929717213</v>
      </c>
      <c r="G189" s="123">
        <f>+COS_Rate_Base_4CP!G189-'COS_Rate_Base_AS FILED'!G189</f>
        <v>1139.7314409186947</v>
      </c>
      <c r="H189" s="123">
        <f>+COS_Rate_Base_4CP!H189-'COS_Rate_Base_AS FILED'!H189</f>
        <v>72500.722324579954</v>
      </c>
      <c r="I189" s="123">
        <f>+COS_Rate_Base_4CP!I189-'COS_Rate_Base_AS FILED'!I189</f>
        <v>32819.76589788869</v>
      </c>
      <c r="J189" s="123">
        <f>+COS_Rate_Base_4CP!J189-'COS_Rate_Base_AS FILED'!J189</f>
        <v>9663.1288879392669</v>
      </c>
      <c r="K189" s="123">
        <f>+COS_Rate_Base_4CP!K189-'COS_Rate_Base_AS FILED'!K189</f>
        <v>2580.6381609206437</v>
      </c>
      <c r="L189" s="123">
        <f>+COS_Rate_Base_4CP!L189-'COS_Rate_Base_AS FILED'!L189</f>
        <v>1448.2453649168892</v>
      </c>
      <c r="M189" s="123">
        <f>+COS_Rate_Base_4CP!M189-'COS_Rate_Base_AS FILED'!M189</f>
        <v>1588.5080000383314</v>
      </c>
      <c r="N189" s="123">
        <f>+COS_Rate_Base_4CP!N189-'COS_Rate_Base_AS FILED'!N189</f>
        <v>171.38096214786128</v>
      </c>
      <c r="O189" s="123">
        <f>+COS_Rate_Base_4CP!O189-'COS_Rate_Base_AS FILED'!O189</f>
        <v>-188631.7585285008</v>
      </c>
      <c r="P189" s="123">
        <f>+COS_Rate_Base_4CP!P189-'COS_Rate_Base_AS FILED'!P189</f>
        <v>7706.2174391204026</v>
      </c>
      <c r="Q189" s="123">
        <f>+COS_Rate_Base_4CP!Q189-'COS_Rate_Base_AS FILED'!Q189</f>
        <v>531.60063338991313</v>
      </c>
      <c r="R189" s="123">
        <f>+COS_Rate_Base_4CP!R189-'COS_Rate_Base_AS FILED'!R189</f>
        <v>188.26947629480856</v>
      </c>
      <c r="S189" s="123">
        <f>+COS_Rate_Base_4CP!S189-'COS_Rate_Base_AS FILED'!S189</f>
        <v>1410.1471168139251</v>
      </c>
    </row>
    <row r="190" spans="1:19" x14ac:dyDescent="0.25">
      <c r="A190" s="111" t="s">
        <v>398</v>
      </c>
      <c r="B190" s="123">
        <f>+COS_Rate_Base_4CP!B190-'COS_Rate_Base_AS FILED'!B190</f>
        <v>0</v>
      </c>
      <c r="C190" s="123">
        <f>+COS_Rate_Base_4CP!C190-'COS_Rate_Base_AS FILED'!C190</f>
        <v>17516.907733354717</v>
      </c>
      <c r="D190" s="123">
        <f>+COS_Rate_Base_4CP!D190-'COS_Rate_Base_AS FILED'!D190</f>
        <v>619.37456911284244</v>
      </c>
      <c r="E190" s="123">
        <f>+COS_Rate_Base_4CP!E190-'COS_Rate_Base_AS FILED'!E190</f>
        <v>22062.163591340184</v>
      </c>
      <c r="F190" s="123">
        <f>+COS_Rate_Base_4CP!F190-'COS_Rate_Base_AS FILED'!F190</f>
        <v>16684.956929717213</v>
      </c>
      <c r="G190" s="123">
        <f>+COS_Rate_Base_4CP!G190-'COS_Rate_Base_AS FILED'!G190</f>
        <v>1139.7314409186947</v>
      </c>
      <c r="H190" s="123">
        <f>+COS_Rate_Base_4CP!H190-'COS_Rate_Base_AS FILED'!H190</f>
        <v>72500.722324579954</v>
      </c>
      <c r="I190" s="123">
        <f>+COS_Rate_Base_4CP!I190-'COS_Rate_Base_AS FILED'!I190</f>
        <v>32819.76589788869</v>
      </c>
      <c r="J190" s="123">
        <f>+COS_Rate_Base_4CP!J190-'COS_Rate_Base_AS FILED'!J190</f>
        <v>9663.1288879392669</v>
      </c>
      <c r="K190" s="123">
        <f>+COS_Rate_Base_4CP!K190-'COS_Rate_Base_AS FILED'!K190</f>
        <v>2580.6381609206437</v>
      </c>
      <c r="L190" s="123">
        <f>+COS_Rate_Base_4CP!L190-'COS_Rate_Base_AS FILED'!L190</f>
        <v>1448.2453649168892</v>
      </c>
      <c r="M190" s="123">
        <f>+COS_Rate_Base_4CP!M190-'COS_Rate_Base_AS FILED'!M190</f>
        <v>1588.5080000383314</v>
      </c>
      <c r="N190" s="123">
        <f>+COS_Rate_Base_4CP!N190-'COS_Rate_Base_AS FILED'!N190</f>
        <v>171.38096214786128</v>
      </c>
      <c r="O190" s="123">
        <f>+COS_Rate_Base_4CP!O190-'COS_Rate_Base_AS FILED'!O190</f>
        <v>-188631.7585285008</v>
      </c>
      <c r="P190" s="123">
        <f>+COS_Rate_Base_4CP!P190-'COS_Rate_Base_AS FILED'!P190</f>
        <v>7706.2174391204026</v>
      </c>
      <c r="Q190" s="123">
        <f>+COS_Rate_Base_4CP!Q190-'COS_Rate_Base_AS FILED'!Q190</f>
        <v>531.60063338991313</v>
      </c>
      <c r="R190" s="123">
        <f>+COS_Rate_Base_4CP!R190-'COS_Rate_Base_AS FILED'!R190</f>
        <v>188.26947629480856</v>
      </c>
      <c r="S190" s="123">
        <f>+COS_Rate_Base_4CP!S190-'COS_Rate_Base_AS FILED'!S190</f>
        <v>1410.1471168139251</v>
      </c>
    </row>
    <row r="191" spans="1:19" x14ac:dyDescent="0.25">
      <c r="B191" s="124">
        <f>+COS_Rate_Base_4CP!B191-'COS_Rate_Base_AS FILED'!B191</f>
        <v>0</v>
      </c>
      <c r="C191" s="124">
        <f>+COS_Rate_Base_4CP!C191-'COS_Rate_Base_AS FILED'!C191</f>
        <v>0</v>
      </c>
      <c r="D191" s="124">
        <f>+COS_Rate_Base_4CP!D191-'COS_Rate_Base_AS FILED'!D191</f>
        <v>0</v>
      </c>
      <c r="E191" s="124">
        <f>+COS_Rate_Base_4CP!E191-'COS_Rate_Base_AS FILED'!E191</f>
        <v>0</v>
      </c>
      <c r="F191" s="124">
        <f>+COS_Rate_Base_4CP!F191-'COS_Rate_Base_AS FILED'!F191</f>
        <v>0</v>
      </c>
      <c r="G191" s="124">
        <f>+COS_Rate_Base_4CP!G191-'COS_Rate_Base_AS FILED'!G191</f>
        <v>0</v>
      </c>
      <c r="H191" s="124">
        <f>+COS_Rate_Base_4CP!H191-'COS_Rate_Base_AS FILED'!H191</f>
        <v>0</v>
      </c>
      <c r="I191" s="124">
        <f>+COS_Rate_Base_4CP!I191-'COS_Rate_Base_AS FILED'!I191</f>
        <v>0</v>
      </c>
      <c r="J191" s="124">
        <f>+COS_Rate_Base_4CP!J191-'COS_Rate_Base_AS FILED'!J191</f>
        <v>0</v>
      </c>
      <c r="K191" s="124">
        <f>+COS_Rate_Base_4CP!K191-'COS_Rate_Base_AS FILED'!K191</f>
        <v>0</v>
      </c>
      <c r="L191" s="124">
        <f>+COS_Rate_Base_4CP!L191-'COS_Rate_Base_AS FILED'!L191</f>
        <v>0</v>
      </c>
      <c r="M191" s="124">
        <f>+COS_Rate_Base_4CP!M191-'COS_Rate_Base_AS FILED'!M191</f>
        <v>0</v>
      </c>
      <c r="N191" s="124">
        <f>+COS_Rate_Base_4CP!N191-'COS_Rate_Base_AS FILED'!N191</f>
        <v>0</v>
      </c>
      <c r="O191" s="124">
        <f>+COS_Rate_Base_4CP!O191-'COS_Rate_Base_AS FILED'!O191</f>
        <v>0</v>
      </c>
      <c r="P191" s="124">
        <f>+COS_Rate_Base_4CP!P191-'COS_Rate_Base_AS FILED'!P191</f>
        <v>0</v>
      </c>
      <c r="Q191" s="124">
        <f>+COS_Rate_Base_4CP!Q191-'COS_Rate_Base_AS FILED'!Q191</f>
        <v>0</v>
      </c>
      <c r="R191" s="124">
        <f>+COS_Rate_Base_4CP!R191-'COS_Rate_Base_AS FILED'!R191</f>
        <v>0</v>
      </c>
      <c r="S191" s="124">
        <f>+COS_Rate_Base_4CP!S191-'COS_Rate_Base_AS FILED'!S191</f>
        <v>0</v>
      </c>
    </row>
    <row r="192" spans="1:19" x14ac:dyDescent="0.25">
      <c r="A192" s="111" t="s">
        <v>399</v>
      </c>
      <c r="B192" s="123">
        <f>+COS_Rate_Base_4CP!B192-'COS_Rate_Base_AS FILED'!B192</f>
        <v>0</v>
      </c>
      <c r="C192" s="123">
        <f>+COS_Rate_Base_4CP!C192-'COS_Rate_Base_AS FILED'!C192</f>
        <v>0</v>
      </c>
      <c r="D192" s="123">
        <f>+COS_Rate_Base_4CP!D192-'COS_Rate_Base_AS FILED'!D192</f>
        <v>0</v>
      </c>
      <c r="E192" s="123">
        <f>+COS_Rate_Base_4CP!E192-'COS_Rate_Base_AS FILED'!E192</f>
        <v>0</v>
      </c>
      <c r="F192" s="123">
        <f>+COS_Rate_Base_4CP!F192-'COS_Rate_Base_AS FILED'!F192</f>
        <v>0</v>
      </c>
      <c r="G192" s="123">
        <f>+COS_Rate_Base_4CP!G192-'COS_Rate_Base_AS FILED'!G192</f>
        <v>0</v>
      </c>
      <c r="H192" s="123">
        <f>+COS_Rate_Base_4CP!H192-'COS_Rate_Base_AS FILED'!H192</f>
        <v>0</v>
      </c>
      <c r="I192" s="123">
        <f>+COS_Rate_Base_4CP!I192-'COS_Rate_Base_AS FILED'!I192</f>
        <v>0</v>
      </c>
      <c r="J192" s="123">
        <f>+COS_Rate_Base_4CP!J192-'COS_Rate_Base_AS FILED'!J192</f>
        <v>0</v>
      </c>
      <c r="K192" s="123">
        <f>+COS_Rate_Base_4CP!K192-'COS_Rate_Base_AS FILED'!K192</f>
        <v>0</v>
      </c>
      <c r="L192" s="123">
        <f>+COS_Rate_Base_4CP!L192-'COS_Rate_Base_AS FILED'!L192</f>
        <v>0</v>
      </c>
      <c r="M192" s="123">
        <f>+COS_Rate_Base_4CP!M192-'COS_Rate_Base_AS FILED'!M192</f>
        <v>0</v>
      </c>
      <c r="N192" s="123">
        <f>+COS_Rate_Base_4CP!N192-'COS_Rate_Base_AS FILED'!N192</f>
        <v>0</v>
      </c>
      <c r="O192" s="123">
        <f>+COS_Rate_Base_4CP!O192-'COS_Rate_Base_AS FILED'!O192</f>
        <v>0</v>
      </c>
      <c r="P192" s="123">
        <f>+COS_Rate_Base_4CP!P192-'COS_Rate_Base_AS FILED'!P192</f>
        <v>0</v>
      </c>
      <c r="Q192" s="123">
        <f>+COS_Rate_Base_4CP!Q192-'COS_Rate_Base_AS FILED'!Q192</f>
        <v>0</v>
      </c>
      <c r="R192" s="123">
        <f>+COS_Rate_Base_4CP!R192-'COS_Rate_Base_AS FILED'!R192</f>
        <v>0</v>
      </c>
      <c r="S192" s="123">
        <f>+COS_Rate_Base_4CP!S192-'COS_Rate_Base_AS FILED'!S192</f>
        <v>0</v>
      </c>
    </row>
    <row r="193" spans="1:19" x14ac:dyDescent="0.25">
      <c r="A193" s="112" t="s">
        <v>400</v>
      </c>
      <c r="B193" s="123">
        <f>+COS_Rate_Base_4CP!B193-'COS_Rate_Base_AS FILED'!B193</f>
        <v>0</v>
      </c>
      <c r="C193" s="123">
        <f>+COS_Rate_Base_4CP!C193-'COS_Rate_Base_AS FILED'!C193</f>
        <v>-648780.06288586278</v>
      </c>
      <c r="D193" s="123">
        <f>+COS_Rate_Base_4CP!D193-'COS_Rate_Base_AS FILED'!D193</f>
        <v>-24297.44961903384</v>
      </c>
      <c r="E193" s="123">
        <f>+COS_Rate_Base_4CP!E193-'COS_Rate_Base_AS FILED'!E193</f>
        <v>-437750.46644351399</v>
      </c>
      <c r="F193" s="123">
        <f>+COS_Rate_Base_4CP!F193-'COS_Rate_Base_AS FILED'!F193</f>
        <v>872635.92170985416</v>
      </c>
      <c r="G193" s="123">
        <f>+COS_Rate_Base_4CP!G193-'COS_Rate_Base_AS FILED'!G193</f>
        <v>-21230.206855565397</v>
      </c>
      <c r="H193" s="123">
        <f>+COS_Rate_Base_4CP!H193-'COS_Rate_Base_AS FILED'!H193</f>
        <v>-1911190.4517993033</v>
      </c>
      <c r="I193" s="123">
        <f>+COS_Rate_Base_4CP!I193-'COS_Rate_Base_AS FILED'!I193</f>
        <v>-1604633.7641128227</v>
      </c>
      <c r="J193" s="123">
        <f>+COS_Rate_Base_4CP!J193-'COS_Rate_Base_AS FILED'!J193</f>
        <v>-647117.41062430758</v>
      </c>
      <c r="K193" s="123">
        <f>+COS_Rate_Base_4CP!K193-'COS_Rate_Base_AS FILED'!K193</f>
        <v>-44104.064483322087</v>
      </c>
      <c r="L193" s="123">
        <f>+COS_Rate_Base_4CP!L193-'COS_Rate_Base_AS FILED'!L193</f>
        <v>-12927.875888675509</v>
      </c>
      <c r="M193" s="123">
        <f>+COS_Rate_Base_4CP!M193-'COS_Rate_Base_AS FILED'!M193</f>
        <v>-67698.331869303714</v>
      </c>
      <c r="N193" s="123">
        <f>+COS_Rate_Base_4CP!N193-'COS_Rate_Base_AS FILED'!N193</f>
        <v>-7387.0603261257347</v>
      </c>
      <c r="O193" s="123">
        <f>+COS_Rate_Base_4CP!O193-'COS_Rate_Base_AS FILED'!O193</f>
        <v>5003331.2719511986</v>
      </c>
      <c r="P193" s="123">
        <f>+COS_Rate_Base_4CP!P193-'COS_Rate_Base_AS FILED'!P193</f>
        <v>-391428.65140050184</v>
      </c>
      <c r="Q193" s="123">
        <f>+COS_Rate_Base_4CP!Q193-'COS_Rate_Base_AS FILED'!Q193</f>
        <v>-9911.1947106399748</v>
      </c>
      <c r="R193" s="123">
        <f>+COS_Rate_Base_4CP!R193-'COS_Rate_Base_AS FILED'!R193</f>
        <v>-1946.14091393954</v>
      </c>
      <c r="S193" s="123">
        <f>+COS_Rate_Base_4CP!S193-'COS_Rate_Base_AS FILED'!S193</f>
        <v>-45564.061728235276</v>
      </c>
    </row>
    <row r="194" spans="1:19" x14ac:dyDescent="0.25">
      <c r="A194" s="111" t="s">
        <v>401</v>
      </c>
      <c r="B194" s="123">
        <f>+COS_Rate_Base_4CP!B194-'COS_Rate_Base_AS FILED'!B194</f>
        <v>0</v>
      </c>
      <c r="C194" s="123">
        <f>+COS_Rate_Base_4CP!C194-'COS_Rate_Base_AS FILED'!C194</f>
        <v>-648780.06288586278</v>
      </c>
      <c r="D194" s="123">
        <f>+COS_Rate_Base_4CP!D194-'COS_Rate_Base_AS FILED'!D194</f>
        <v>-24297.44961903384</v>
      </c>
      <c r="E194" s="123">
        <f>+COS_Rate_Base_4CP!E194-'COS_Rate_Base_AS FILED'!E194</f>
        <v>-437750.46644351399</v>
      </c>
      <c r="F194" s="123">
        <f>+COS_Rate_Base_4CP!F194-'COS_Rate_Base_AS FILED'!F194</f>
        <v>872635.92170985416</v>
      </c>
      <c r="G194" s="123">
        <f>+COS_Rate_Base_4CP!G194-'COS_Rate_Base_AS FILED'!G194</f>
        <v>-21230.206855565397</v>
      </c>
      <c r="H194" s="123">
        <f>+COS_Rate_Base_4CP!H194-'COS_Rate_Base_AS FILED'!H194</f>
        <v>-1911190.4517993033</v>
      </c>
      <c r="I194" s="123">
        <f>+COS_Rate_Base_4CP!I194-'COS_Rate_Base_AS FILED'!I194</f>
        <v>-1604633.7641128227</v>
      </c>
      <c r="J194" s="123">
        <f>+COS_Rate_Base_4CP!J194-'COS_Rate_Base_AS FILED'!J194</f>
        <v>-647117.41062430758</v>
      </c>
      <c r="K194" s="123">
        <f>+COS_Rate_Base_4CP!K194-'COS_Rate_Base_AS FILED'!K194</f>
        <v>-44104.064483322087</v>
      </c>
      <c r="L194" s="123">
        <f>+COS_Rate_Base_4CP!L194-'COS_Rate_Base_AS FILED'!L194</f>
        <v>-12927.875888675509</v>
      </c>
      <c r="M194" s="123">
        <f>+COS_Rate_Base_4CP!M194-'COS_Rate_Base_AS FILED'!M194</f>
        <v>-67698.331869303714</v>
      </c>
      <c r="N194" s="123">
        <f>+COS_Rate_Base_4CP!N194-'COS_Rate_Base_AS FILED'!N194</f>
        <v>-7387.0603261257347</v>
      </c>
      <c r="O194" s="123">
        <f>+COS_Rate_Base_4CP!O194-'COS_Rate_Base_AS FILED'!O194</f>
        <v>5003331.2719511986</v>
      </c>
      <c r="P194" s="123">
        <f>+COS_Rate_Base_4CP!P194-'COS_Rate_Base_AS FILED'!P194</f>
        <v>-391428.65140050184</v>
      </c>
      <c r="Q194" s="123">
        <f>+COS_Rate_Base_4CP!Q194-'COS_Rate_Base_AS FILED'!Q194</f>
        <v>-9911.1947106399748</v>
      </c>
      <c r="R194" s="123">
        <f>+COS_Rate_Base_4CP!R194-'COS_Rate_Base_AS FILED'!R194</f>
        <v>-1946.14091393954</v>
      </c>
      <c r="S194" s="123">
        <f>+COS_Rate_Base_4CP!S194-'COS_Rate_Base_AS FILED'!S194</f>
        <v>-45564.061728235276</v>
      </c>
    </row>
    <row r="195" spans="1:19" x14ac:dyDescent="0.25">
      <c r="B195" s="124">
        <f>+COS_Rate_Base_4CP!B195-'COS_Rate_Base_AS FILED'!B195</f>
        <v>0</v>
      </c>
      <c r="C195" s="124">
        <f>+COS_Rate_Base_4CP!C195-'COS_Rate_Base_AS FILED'!C195</f>
        <v>0</v>
      </c>
      <c r="D195" s="124">
        <f>+COS_Rate_Base_4CP!D195-'COS_Rate_Base_AS FILED'!D195</f>
        <v>0</v>
      </c>
      <c r="E195" s="124">
        <f>+COS_Rate_Base_4CP!E195-'COS_Rate_Base_AS FILED'!E195</f>
        <v>0</v>
      </c>
      <c r="F195" s="124">
        <f>+COS_Rate_Base_4CP!F195-'COS_Rate_Base_AS FILED'!F195</f>
        <v>0</v>
      </c>
      <c r="G195" s="124">
        <f>+COS_Rate_Base_4CP!G195-'COS_Rate_Base_AS FILED'!G195</f>
        <v>0</v>
      </c>
      <c r="H195" s="124">
        <f>+COS_Rate_Base_4CP!H195-'COS_Rate_Base_AS FILED'!H195</f>
        <v>0</v>
      </c>
      <c r="I195" s="124">
        <f>+COS_Rate_Base_4CP!I195-'COS_Rate_Base_AS FILED'!I195</f>
        <v>0</v>
      </c>
      <c r="J195" s="124">
        <f>+COS_Rate_Base_4CP!J195-'COS_Rate_Base_AS FILED'!J195</f>
        <v>0</v>
      </c>
      <c r="K195" s="124">
        <f>+COS_Rate_Base_4CP!K195-'COS_Rate_Base_AS FILED'!K195</f>
        <v>0</v>
      </c>
      <c r="L195" s="124">
        <f>+COS_Rate_Base_4CP!L195-'COS_Rate_Base_AS FILED'!L195</f>
        <v>0</v>
      </c>
      <c r="M195" s="124">
        <f>+COS_Rate_Base_4CP!M195-'COS_Rate_Base_AS FILED'!M195</f>
        <v>0</v>
      </c>
      <c r="N195" s="124">
        <f>+COS_Rate_Base_4CP!N195-'COS_Rate_Base_AS FILED'!N195</f>
        <v>0</v>
      </c>
      <c r="O195" s="124">
        <f>+COS_Rate_Base_4CP!O195-'COS_Rate_Base_AS FILED'!O195</f>
        <v>0</v>
      </c>
      <c r="P195" s="124">
        <f>+COS_Rate_Base_4CP!P195-'COS_Rate_Base_AS FILED'!P195</f>
        <v>0</v>
      </c>
      <c r="Q195" s="124">
        <f>+COS_Rate_Base_4CP!Q195-'COS_Rate_Base_AS FILED'!Q195</f>
        <v>0</v>
      </c>
      <c r="R195" s="124">
        <f>+COS_Rate_Base_4CP!R195-'COS_Rate_Base_AS FILED'!R195</f>
        <v>0</v>
      </c>
      <c r="S195" s="124">
        <f>+COS_Rate_Base_4CP!S195-'COS_Rate_Base_AS FILED'!S195</f>
        <v>0</v>
      </c>
    </row>
    <row r="196" spans="1:19" x14ac:dyDescent="0.25">
      <c r="A196" s="111" t="s">
        <v>402</v>
      </c>
      <c r="B196" s="123">
        <f>+COS_Rate_Base_4CP!B196-'COS_Rate_Base_AS FILED'!B196</f>
        <v>0</v>
      </c>
      <c r="C196" s="123">
        <f>+COS_Rate_Base_4CP!C196-'COS_Rate_Base_AS FILED'!C196</f>
        <v>0</v>
      </c>
      <c r="D196" s="123">
        <f>+COS_Rate_Base_4CP!D196-'COS_Rate_Base_AS FILED'!D196</f>
        <v>0</v>
      </c>
      <c r="E196" s="123">
        <f>+COS_Rate_Base_4CP!E196-'COS_Rate_Base_AS FILED'!E196</f>
        <v>0</v>
      </c>
      <c r="F196" s="123">
        <f>+COS_Rate_Base_4CP!F196-'COS_Rate_Base_AS FILED'!F196</f>
        <v>0</v>
      </c>
      <c r="G196" s="123">
        <f>+COS_Rate_Base_4CP!G196-'COS_Rate_Base_AS FILED'!G196</f>
        <v>0</v>
      </c>
      <c r="H196" s="123">
        <f>+COS_Rate_Base_4CP!H196-'COS_Rate_Base_AS FILED'!H196</f>
        <v>0</v>
      </c>
      <c r="I196" s="123">
        <f>+COS_Rate_Base_4CP!I196-'COS_Rate_Base_AS FILED'!I196</f>
        <v>0</v>
      </c>
      <c r="J196" s="123">
        <f>+COS_Rate_Base_4CP!J196-'COS_Rate_Base_AS FILED'!J196</f>
        <v>0</v>
      </c>
      <c r="K196" s="123">
        <f>+COS_Rate_Base_4CP!K196-'COS_Rate_Base_AS FILED'!K196</f>
        <v>0</v>
      </c>
      <c r="L196" s="123">
        <f>+COS_Rate_Base_4CP!L196-'COS_Rate_Base_AS FILED'!L196</f>
        <v>0</v>
      </c>
      <c r="M196" s="123">
        <f>+COS_Rate_Base_4CP!M196-'COS_Rate_Base_AS FILED'!M196</f>
        <v>0</v>
      </c>
      <c r="N196" s="123">
        <f>+COS_Rate_Base_4CP!N196-'COS_Rate_Base_AS FILED'!N196</f>
        <v>0</v>
      </c>
      <c r="O196" s="123">
        <f>+COS_Rate_Base_4CP!O196-'COS_Rate_Base_AS FILED'!O196</f>
        <v>0</v>
      </c>
      <c r="P196" s="123">
        <f>+COS_Rate_Base_4CP!P196-'COS_Rate_Base_AS FILED'!P196</f>
        <v>0</v>
      </c>
      <c r="Q196" s="123">
        <f>+COS_Rate_Base_4CP!Q196-'COS_Rate_Base_AS FILED'!Q196</f>
        <v>0</v>
      </c>
      <c r="R196" s="123">
        <f>+COS_Rate_Base_4CP!R196-'COS_Rate_Base_AS FILED'!R196</f>
        <v>0</v>
      </c>
      <c r="S196" s="123">
        <f>+COS_Rate_Base_4CP!S196-'COS_Rate_Base_AS FILED'!S196</f>
        <v>0</v>
      </c>
    </row>
    <row r="197" spans="1:19" x14ac:dyDescent="0.25">
      <c r="A197" s="112" t="s">
        <v>403</v>
      </c>
      <c r="B197" s="123">
        <f>+COS_Rate_Base_4CP!B197-'COS_Rate_Base_AS FILED'!B197</f>
        <v>0</v>
      </c>
      <c r="C197" s="123">
        <f>+COS_Rate_Base_4CP!C197-'COS_Rate_Base_AS FILED'!C197</f>
        <v>-2467.5551660349738</v>
      </c>
      <c r="D197" s="123">
        <f>+COS_Rate_Base_4CP!D197-'COS_Rate_Base_AS FILED'!D197</f>
        <v>-92.412360919711773</v>
      </c>
      <c r="E197" s="123">
        <f>+COS_Rate_Base_4CP!E197-'COS_Rate_Base_AS FILED'!E197</f>
        <v>-1664.9300536489245</v>
      </c>
      <c r="F197" s="123">
        <f>+COS_Rate_Base_4CP!F197-'COS_Rate_Base_AS FILED'!F197</f>
        <v>3318.9633896959567</v>
      </c>
      <c r="G197" s="123">
        <f>+COS_Rate_Base_4CP!G197-'COS_Rate_Base_AS FILED'!G197</f>
        <v>-80.746480354865525</v>
      </c>
      <c r="H197" s="123">
        <f>+COS_Rate_Base_4CP!H197-'COS_Rate_Base_AS FILED'!H197</f>
        <v>-7268.9777975554462</v>
      </c>
      <c r="I197" s="123">
        <f>+COS_Rate_Base_4CP!I197-'COS_Rate_Base_AS FILED'!I197</f>
        <v>-6103.0271439265634</v>
      </c>
      <c r="J197" s="123">
        <f>+COS_Rate_Base_4CP!J197-'COS_Rate_Base_AS FILED'!J197</f>
        <v>-2461.2314726725926</v>
      </c>
      <c r="K197" s="123">
        <f>+COS_Rate_Base_4CP!K197-'COS_Rate_Base_AS FILED'!K197</f>
        <v>-167.74438424459868</v>
      </c>
      <c r="L197" s="123">
        <f>+COS_Rate_Base_4CP!L197-'COS_Rate_Base_AS FILED'!L197</f>
        <v>-49.169585750005353</v>
      </c>
      <c r="M197" s="123">
        <f>+COS_Rate_Base_4CP!M197-'COS_Rate_Base_AS FILED'!M197</f>
        <v>-257.48227803578266</v>
      </c>
      <c r="N197" s="123">
        <f>+COS_Rate_Base_4CP!N197-'COS_Rate_Base_AS FILED'!N197</f>
        <v>-28.095775305522011</v>
      </c>
      <c r="O197" s="123">
        <f>+COS_Rate_Base_4CP!O197-'COS_Rate_Base_AS FILED'!O197</f>
        <v>19029.555058413884</v>
      </c>
      <c r="P197" s="123">
        <f>+COS_Rate_Base_4CP!P197-'COS_Rate_Base_AS FILED'!P197</f>
        <v>-1488.7507279448218</v>
      </c>
      <c r="Q197" s="123">
        <f>+COS_Rate_Base_4CP!Q197-'COS_Rate_Base_AS FILED'!Q197</f>
        <v>-37.696009956028377</v>
      </c>
      <c r="R197" s="123">
        <f>+COS_Rate_Base_4CP!R197-'COS_Rate_Base_AS FILED'!R197</f>
        <v>-7.4019075812265953</v>
      </c>
      <c r="S197" s="123">
        <f>+COS_Rate_Base_4CP!S197-'COS_Rate_Base_AS FILED'!S197</f>
        <v>-173.29730417875533</v>
      </c>
    </row>
    <row r="198" spans="1:19" x14ac:dyDescent="0.25">
      <c r="A198" s="111" t="s">
        <v>404</v>
      </c>
      <c r="B198" s="123">
        <f>+COS_Rate_Base_4CP!B198-'COS_Rate_Base_AS FILED'!B198</f>
        <v>0</v>
      </c>
      <c r="C198" s="123">
        <f>+COS_Rate_Base_4CP!C198-'COS_Rate_Base_AS FILED'!C198</f>
        <v>-2467.5551660349738</v>
      </c>
      <c r="D198" s="123">
        <f>+COS_Rate_Base_4CP!D198-'COS_Rate_Base_AS FILED'!D198</f>
        <v>-92.412360919711773</v>
      </c>
      <c r="E198" s="123">
        <f>+COS_Rate_Base_4CP!E198-'COS_Rate_Base_AS FILED'!E198</f>
        <v>-1664.9300536489245</v>
      </c>
      <c r="F198" s="123">
        <f>+COS_Rate_Base_4CP!F198-'COS_Rate_Base_AS FILED'!F198</f>
        <v>3318.9633896959567</v>
      </c>
      <c r="G198" s="123">
        <f>+COS_Rate_Base_4CP!G198-'COS_Rate_Base_AS FILED'!G198</f>
        <v>-80.746480354865525</v>
      </c>
      <c r="H198" s="123">
        <f>+COS_Rate_Base_4CP!H198-'COS_Rate_Base_AS FILED'!H198</f>
        <v>-7268.9777975554462</v>
      </c>
      <c r="I198" s="123">
        <f>+COS_Rate_Base_4CP!I198-'COS_Rate_Base_AS FILED'!I198</f>
        <v>-6103.0271439265634</v>
      </c>
      <c r="J198" s="123">
        <f>+COS_Rate_Base_4CP!J198-'COS_Rate_Base_AS FILED'!J198</f>
        <v>-2461.2314726725926</v>
      </c>
      <c r="K198" s="123">
        <f>+COS_Rate_Base_4CP!K198-'COS_Rate_Base_AS FILED'!K198</f>
        <v>-167.74438424459868</v>
      </c>
      <c r="L198" s="123">
        <f>+COS_Rate_Base_4CP!L198-'COS_Rate_Base_AS FILED'!L198</f>
        <v>-49.169585750005353</v>
      </c>
      <c r="M198" s="123">
        <f>+COS_Rate_Base_4CP!M198-'COS_Rate_Base_AS FILED'!M198</f>
        <v>-257.48227803578266</v>
      </c>
      <c r="N198" s="123">
        <f>+COS_Rate_Base_4CP!N198-'COS_Rate_Base_AS FILED'!N198</f>
        <v>-28.095775305522011</v>
      </c>
      <c r="O198" s="123">
        <f>+COS_Rate_Base_4CP!O198-'COS_Rate_Base_AS FILED'!O198</f>
        <v>19029.555058413884</v>
      </c>
      <c r="P198" s="123">
        <f>+COS_Rate_Base_4CP!P198-'COS_Rate_Base_AS FILED'!P198</f>
        <v>-1488.7507279448218</v>
      </c>
      <c r="Q198" s="123">
        <f>+COS_Rate_Base_4CP!Q198-'COS_Rate_Base_AS FILED'!Q198</f>
        <v>-37.696009956028377</v>
      </c>
      <c r="R198" s="123">
        <f>+COS_Rate_Base_4CP!R198-'COS_Rate_Base_AS FILED'!R198</f>
        <v>-7.4019075812265953</v>
      </c>
      <c r="S198" s="123">
        <f>+COS_Rate_Base_4CP!S198-'COS_Rate_Base_AS FILED'!S198</f>
        <v>-173.29730417875533</v>
      </c>
    </row>
    <row r="199" spans="1:19" x14ac:dyDescent="0.25">
      <c r="B199" s="124">
        <f>+COS_Rate_Base_4CP!B199-'COS_Rate_Base_AS FILED'!B199</f>
        <v>0</v>
      </c>
      <c r="C199" s="124">
        <f>+COS_Rate_Base_4CP!C199-'COS_Rate_Base_AS FILED'!C199</f>
        <v>0</v>
      </c>
      <c r="D199" s="124">
        <f>+COS_Rate_Base_4CP!D199-'COS_Rate_Base_AS FILED'!D199</f>
        <v>0</v>
      </c>
      <c r="E199" s="124">
        <f>+COS_Rate_Base_4CP!E199-'COS_Rate_Base_AS FILED'!E199</f>
        <v>0</v>
      </c>
      <c r="F199" s="124">
        <f>+COS_Rate_Base_4CP!F199-'COS_Rate_Base_AS FILED'!F199</f>
        <v>0</v>
      </c>
      <c r="G199" s="124">
        <f>+COS_Rate_Base_4CP!G199-'COS_Rate_Base_AS FILED'!G199</f>
        <v>0</v>
      </c>
      <c r="H199" s="124">
        <f>+COS_Rate_Base_4CP!H199-'COS_Rate_Base_AS FILED'!H199</f>
        <v>0</v>
      </c>
      <c r="I199" s="124">
        <f>+COS_Rate_Base_4CP!I199-'COS_Rate_Base_AS FILED'!I199</f>
        <v>0</v>
      </c>
      <c r="J199" s="124">
        <f>+COS_Rate_Base_4CP!J199-'COS_Rate_Base_AS FILED'!J199</f>
        <v>0</v>
      </c>
      <c r="K199" s="124">
        <f>+COS_Rate_Base_4CP!K199-'COS_Rate_Base_AS FILED'!K199</f>
        <v>0</v>
      </c>
      <c r="L199" s="124">
        <f>+COS_Rate_Base_4CP!L199-'COS_Rate_Base_AS FILED'!L199</f>
        <v>0</v>
      </c>
      <c r="M199" s="124">
        <f>+COS_Rate_Base_4CP!M199-'COS_Rate_Base_AS FILED'!M199</f>
        <v>0</v>
      </c>
      <c r="N199" s="124">
        <f>+COS_Rate_Base_4CP!N199-'COS_Rate_Base_AS FILED'!N199</f>
        <v>0</v>
      </c>
      <c r="O199" s="124">
        <f>+COS_Rate_Base_4CP!O199-'COS_Rate_Base_AS FILED'!O199</f>
        <v>0</v>
      </c>
      <c r="P199" s="124">
        <f>+COS_Rate_Base_4CP!P199-'COS_Rate_Base_AS FILED'!P199</f>
        <v>0</v>
      </c>
      <c r="Q199" s="124">
        <f>+COS_Rate_Base_4CP!Q199-'COS_Rate_Base_AS FILED'!Q199</f>
        <v>0</v>
      </c>
      <c r="R199" s="124">
        <f>+COS_Rate_Base_4CP!R199-'COS_Rate_Base_AS FILED'!R199</f>
        <v>0</v>
      </c>
      <c r="S199" s="124">
        <f>+COS_Rate_Base_4CP!S199-'COS_Rate_Base_AS FILED'!S199</f>
        <v>0</v>
      </c>
    </row>
    <row r="200" spans="1:19" x14ac:dyDescent="0.25">
      <c r="A200" s="111" t="s">
        <v>405</v>
      </c>
      <c r="B200" s="123">
        <f>+COS_Rate_Base_4CP!B200-'COS_Rate_Base_AS FILED'!B200</f>
        <v>0</v>
      </c>
      <c r="C200" s="123">
        <f>+COS_Rate_Base_4CP!C200-'COS_Rate_Base_AS FILED'!C200</f>
        <v>0</v>
      </c>
      <c r="D200" s="123">
        <f>+COS_Rate_Base_4CP!D200-'COS_Rate_Base_AS FILED'!D200</f>
        <v>0</v>
      </c>
      <c r="E200" s="123">
        <f>+COS_Rate_Base_4CP!E200-'COS_Rate_Base_AS FILED'!E200</f>
        <v>0</v>
      </c>
      <c r="F200" s="123">
        <f>+COS_Rate_Base_4CP!F200-'COS_Rate_Base_AS FILED'!F200</f>
        <v>0</v>
      </c>
      <c r="G200" s="123">
        <f>+COS_Rate_Base_4CP!G200-'COS_Rate_Base_AS FILED'!G200</f>
        <v>0</v>
      </c>
      <c r="H200" s="123">
        <f>+COS_Rate_Base_4CP!H200-'COS_Rate_Base_AS FILED'!H200</f>
        <v>0</v>
      </c>
      <c r="I200" s="123">
        <f>+COS_Rate_Base_4CP!I200-'COS_Rate_Base_AS FILED'!I200</f>
        <v>0</v>
      </c>
      <c r="J200" s="123">
        <f>+COS_Rate_Base_4CP!J200-'COS_Rate_Base_AS FILED'!J200</f>
        <v>0</v>
      </c>
      <c r="K200" s="123">
        <f>+COS_Rate_Base_4CP!K200-'COS_Rate_Base_AS FILED'!K200</f>
        <v>0</v>
      </c>
      <c r="L200" s="123">
        <f>+COS_Rate_Base_4CP!L200-'COS_Rate_Base_AS FILED'!L200</f>
        <v>0</v>
      </c>
      <c r="M200" s="123">
        <f>+COS_Rate_Base_4CP!M200-'COS_Rate_Base_AS FILED'!M200</f>
        <v>0</v>
      </c>
      <c r="N200" s="123">
        <f>+COS_Rate_Base_4CP!N200-'COS_Rate_Base_AS FILED'!N200</f>
        <v>0</v>
      </c>
      <c r="O200" s="123">
        <f>+COS_Rate_Base_4CP!O200-'COS_Rate_Base_AS FILED'!O200</f>
        <v>0</v>
      </c>
      <c r="P200" s="123">
        <f>+COS_Rate_Base_4CP!P200-'COS_Rate_Base_AS FILED'!P200</f>
        <v>0</v>
      </c>
      <c r="Q200" s="123">
        <f>+COS_Rate_Base_4CP!Q200-'COS_Rate_Base_AS FILED'!Q200</f>
        <v>0</v>
      </c>
      <c r="R200" s="123">
        <f>+COS_Rate_Base_4CP!R200-'COS_Rate_Base_AS FILED'!R200</f>
        <v>0</v>
      </c>
      <c r="S200" s="123">
        <f>+COS_Rate_Base_4CP!S200-'COS_Rate_Base_AS FILED'!S200</f>
        <v>0</v>
      </c>
    </row>
    <row r="201" spans="1:19" x14ac:dyDescent="0.25">
      <c r="A201" s="112" t="s">
        <v>406</v>
      </c>
      <c r="B201" s="123">
        <f>+COS_Rate_Base_4CP!B201-'COS_Rate_Base_AS FILED'!B201</f>
        <v>0</v>
      </c>
      <c r="C201" s="123">
        <f>+COS_Rate_Base_4CP!C201-'COS_Rate_Base_AS FILED'!C201</f>
        <v>2314.6808190840529</v>
      </c>
      <c r="D201" s="123">
        <f>+COS_Rate_Base_4CP!D201-'COS_Rate_Base_AS FILED'!D201</f>
        <v>87.72539381498791</v>
      </c>
      <c r="E201" s="123">
        <f>+COS_Rate_Base_4CP!E201-'COS_Rate_Base_AS FILED'!E201</f>
        <v>1437.5543545432738</v>
      </c>
      <c r="F201" s="123">
        <f>+COS_Rate_Base_4CP!F201-'COS_Rate_Base_AS FILED'!F201</f>
        <v>4653.9758223989047</v>
      </c>
      <c r="G201" s="123">
        <f>+COS_Rate_Base_4CP!G201-'COS_Rate_Base_AS FILED'!G201</f>
        <v>111.73661287238792</v>
      </c>
      <c r="H201" s="123">
        <f>+COS_Rate_Base_4CP!H201-'COS_Rate_Base_AS FILED'!H201</f>
        <v>6430.627561442554</v>
      </c>
      <c r="I201" s="123">
        <f>+COS_Rate_Base_4CP!I201-'COS_Rate_Base_AS FILED'!I201</f>
        <v>1827.4680468207225</v>
      </c>
      <c r="J201" s="123">
        <f>+COS_Rate_Base_4CP!J201-'COS_Rate_Base_AS FILED'!J201</f>
        <v>147.27455500734504</v>
      </c>
      <c r="K201" s="123">
        <f>+COS_Rate_Base_4CP!K201-'COS_Rate_Base_AS FILED'!K201</f>
        <v>182.85288875461265</v>
      </c>
      <c r="L201" s="123">
        <f>+COS_Rate_Base_4CP!L201-'COS_Rate_Base_AS FILED'!L201</f>
        <v>183.9044824131488</v>
      </c>
      <c r="M201" s="123">
        <f>+COS_Rate_Base_4CP!M201-'COS_Rate_Base_AS FILED'!M201</f>
        <v>78.996648413172807</v>
      </c>
      <c r="N201" s="123">
        <f>+COS_Rate_Base_4CP!N201-'COS_Rate_Base_AS FILED'!N201</f>
        <v>43.443672500790854</v>
      </c>
      <c r="O201" s="123">
        <f>+COS_Rate_Base_4CP!O201-'COS_Rate_Base_AS FILED'!O201</f>
        <v>-17963.317384399474</v>
      </c>
      <c r="P201" s="123">
        <f>+COS_Rate_Base_4CP!P201-'COS_Rate_Base_AS FILED'!P201</f>
        <v>306.7878214964876</v>
      </c>
      <c r="Q201" s="123">
        <f>+COS_Rate_Base_4CP!Q201-'COS_Rate_Base_AS FILED'!Q201</f>
        <v>60.443197555683582</v>
      </c>
      <c r="R201" s="123">
        <f>+COS_Rate_Base_4CP!R201-'COS_Rate_Base_AS FILED'!R201</f>
        <v>40.263427431760647</v>
      </c>
      <c r="S201" s="123">
        <f>+COS_Rate_Base_4CP!S201-'COS_Rate_Base_AS FILED'!S201</f>
        <v>55.582079835588956</v>
      </c>
    </row>
    <row r="202" spans="1:19" x14ac:dyDescent="0.25">
      <c r="A202" s="112" t="s">
        <v>407</v>
      </c>
      <c r="B202" s="123">
        <f>+COS_Rate_Base_4CP!B202-'COS_Rate_Base_AS FILED'!B202</f>
        <v>0</v>
      </c>
      <c r="C202" s="123">
        <f>+COS_Rate_Base_4CP!C202-'COS_Rate_Base_AS FILED'!C202</f>
        <v>837.44353976321872</v>
      </c>
      <c r="D202" s="123">
        <f>+COS_Rate_Base_4CP!D202-'COS_Rate_Base_AS FILED'!D202</f>
        <v>31.738745021704744</v>
      </c>
      <c r="E202" s="123">
        <f>+COS_Rate_Base_4CP!E202-'COS_Rate_Base_AS FILED'!E202</f>
        <v>520.10220905844471</v>
      </c>
      <c r="F202" s="123">
        <f>+COS_Rate_Base_4CP!F202-'COS_Rate_Base_AS FILED'!F202</f>
        <v>1683.7924065159168</v>
      </c>
      <c r="G202" s="123">
        <f>+COS_Rate_Base_4CP!G202-'COS_Rate_Base_AS FILED'!G202</f>
        <v>40.425921290534461</v>
      </c>
      <c r="H202" s="123">
        <f>+COS_Rate_Base_4CP!H202-'COS_Rate_Base_AS FILED'!H202</f>
        <v>2326.5788801419549</v>
      </c>
      <c r="I202" s="123">
        <f>+COS_Rate_Base_4CP!I202-'COS_Rate_Base_AS FILED'!I202</f>
        <v>661.17163857351989</v>
      </c>
      <c r="J202" s="123">
        <f>+COS_Rate_Base_4CP!J202-'COS_Rate_Base_AS FILED'!J202</f>
        <v>53.283426226640586</v>
      </c>
      <c r="K202" s="123">
        <f>+COS_Rate_Base_4CP!K202-'COS_Rate_Base_AS FILED'!K202</f>
        <v>66.155544709268725</v>
      </c>
      <c r="L202" s="123">
        <f>+COS_Rate_Base_4CP!L202-'COS_Rate_Base_AS FILED'!L202</f>
        <v>66.536007669228638</v>
      </c>
      <c r="M202" s="123">
        <f>+COS_Rate_Base_4CP!M202-'COS_Rate_Base_AS FILED'!M202</f>
        <v>28.580715030399006</v>
      </c>
      <c r="N202" s="123">
        <f>+COS_Rate_Base_4CP!N202-'COS_Rate_Base_AS FILED'!N202</f>
        <v>15.717770925229161</v>
      </c>
      <c r="O202" s="123">
        <f>+COS_Rate_Base_4CP!O202-'COS_Rate_Base_AS FILED'!O202</f>
        <v>-6499.0662955697626</v>
      </c>
      <c r="P202" s="123">
        <f>+COS_Rate_Base_4CP!P202-'COS_Rate_Base_AS FILED'!P202</f>
        <v>110.99477607087465</v>
      </c>
      <c r="Q202" s="123">
        <f>+COS_Rate_Base_4CP!Q202-'COS_Rate_Base_AS FILED'!Q202</f>
        <v>21.868140478943133</v>
      </c>
      <c r="R202" s="123">
        <f>+COS_Rate_Base_4CP!R202-'COS_Rate_Base_AS FILED'!R202</f>
        <v>14.567169224134432</v>
      </c>
      <c r="S202" s="123">
        <f>+COS_Rate_Base_4CP!S202-'COS_Rate_Base_AS FILED'!S202</f>
        <v>20.109404848024496</v>
      </c>
    </row>
    <row r="203" spans="1:19" x14ac:dyDescent="0.25">
      <c r="A203" s="111" t="s">
        <v>408</v>
      </c>
      <c r="B203" s="123">
        <f>+COS_Rate_Base_4CP!B203-'COS_Rate_Base_AS FILED'!B203</f>
        <v>0</v>
      </c>
      <c r="C203" s="123">
        <f>+COS_Rate_Base_4CP!C203-'COS_Rate_Base_AS FILED'!C203</f>
        <v>3152.1243588472717</v>
      </c>
      <c r="D203" s="123">
        <f>+COS_Rate_Base_4CP!D203-'COS_Rate_Base_AS FILED'!D203</f>
        <v>119.46413883669447</v>
      </c>
      <c r="E203" s="123">
        <f>+COS_Rate_Base_4CP!E203-'COS_Rate_Base_AS FILED'!E203</f>
        <v>1957.6565636016894</v>
      </c>
      <c r="F203" s="123">
        <f>+COS_Rate_Base_4CP!F203-'COS_Rate_Base_AS FILED'!F203</f>
        <v>6337.7682289145887</v>
      </c>
      <c r="G203" s="123">
        <f>+COS_Rate_Base_4CP!G203-'COS_Rate_Base_AS FILED'!G203</f>
        <v>152.16253416291875</v>
      </c>
      <c r="H203" s="123">
        <f>+COS_Rate_Base_4CP!H203-'COS_Rate_Base_AS FILED'!H203</f>
        <v>8757.2064415849745</v>
      </c>
      <c r="I203" s="123">
        <f>+COS_Rate_Base_4CP!I203-'COS_Rate_Base_AS FILED'!I203</f>
        <v>2488.6396853942424</v>
      </c>
      <c r="J203" s="123">
        <f>+COS_Rate_Base_4CP!J203-'COS_Rate_Base_AS FILED'!J203</f>
        <v>200.55798123404384</v>
      </c>
      <c r="K203" s="123">
        <f>+COS_Rate_Base_4CP!K203-'COS_Rate_Base_AS FILED'!K203</f>
        <v>249.00843346388137</v>
      </c>
      <c r="L203" s="123">
        <f>+COS_Rate_Base_4CP!L203-'COS_Rate_Base_AS FILED'!L203</f>
        <v>250.44049008237926</v>
      </c>
      <c r="M203" s="123">
        <f>+COS_Rate_Base_4CP!M203-'COS_Rate_Base_AS FILED'!M203</f>
        <v>107.57736344357545</v>
      </c>
      <c r="N203" s="123">
        <f>+COS_Rate_Base_4CP!N203-'COS_Rate_Base_AS FILED'!N203</f>
        <v>59.161443426020924</v>
      </c>
      <c r="O203" s="123">
        <f>+COS_Rate_Base_4CP!O203-'COS_Rate_Base_AS FILED'!O203</f>
        <v>-24462.383679963648</v>
      </c>
      <c r="P203" s="123">
        <f>+COS_Rate_Base_4CP!P203-'COS_Rate_Base_AS FILED'!P203</f>
        <v>417.78259756718762</v>
      </c>
      <c r="Q203" s="123">
        <f>+COS_Rate_Base_4CP!Q203-'COS_Rate_Base_AS FILED'!Q203</f>
        <v>82.311338034625805</v>
      </c>
      <c r="R203" s="123">
        <f>+COS_Rate_Base_4CP!R203-'COS_Rate_Base_AS FILED'!R203</f>
        <v>54.830596655894624</v>
      </c>
      <c r="S203" s="123">
        <f>+COS_Rate_Base_4CP!S203-'COS_Rate_Base_AS FILED'!S203</f>
        <v>75.691484683615272</v>
      </c>
    </row>
    <row r="204" spans="1:19" x14ac:dyDescent="0.25">
      <c r="B204" s="124">
        <f>+COS_Rate_Base_4CP!B204-'COS_Rate_Base_AS FILED'!B204</f>
        <v>0</v>
      </c>
      <c r="C204" s="124">
        <f>+COS_Rate_Base_4CP!C204-'COS_Rate_Base_AS FILED'!C204</f>
        <v>0</v>
      </c>
      <c r="D204" s="124">
        <f>+COS_Rate_Base_4CP!D204-'COS_Rate_Base_AS FILED'!D204</f>
        <v>0</v>
      </c>
      <c r="E204" s="124">
        <f>+COS_Rate_Base_4CP!E204-'COS_Rate_Base_AS FILED'!E204</f>
        <v>0</v>
      </c>
      <c r="F204" s="124">
        <f>+COS_Rate_Base_4CP!F204-'COS_Rate_Base_AS FILED'!F204</f>
        <v>0</v>
      </c>
      <c r="G204" s="124">
        <f>+COS_Rate_Base_4CP!G204-'COS_Rate_Base_AS FILED'!G204</f>
        <v>0</v>
      </c>
      <c r="H204" s="124">
        <f>+COS_Rate_Base_4CP!H204-'COS_Rate_Base_AS FILED'!H204</f>
        <v>0</v>
      </c>
      <c r="I204" s="124">
        <f>+COS_Rate_Base_4CP!I204-'COS_Rate_Base_AS FILED'!I204</f>
        <v>0</v>
      </c>
      <c r="J204" s="124">
        <f>+COS_Rate_Base_4CP!J204-'COS_Rate_Base_AS FILED'!J204</f>
        <v>0</v>
      </c>
      <c r="K204" s="124">
        <f>+COS_Rate_Base_4CP!K204-'COS_Rate_Base_AS FILED'!K204</f>
        <v>0</v>
      </c>
      <c r="L204" s="124">
        <f>+COS_Rate_Base_4CP!L204-'COS_Rate_Base_AS FILED'!L204</f>
        <v>0</v>
      </c>
      <c r="M204" s="124">
        <f>+COS_Rate_Base_4CP!M204-'COS_Rate_Base_AS FILED'!M204</f>
        <v>0</v>
      </c>
      <c r="N204" s="124">
        <f>+COS_Rate_Base_4CP!N204-'COS_Rate_Base_AS FILED'!N204</f>
        <v>0</v>
      </c>
      <c r="O204" s="124">
        <f>+COS_Rate_Base_4CP!O204-'COS_Rate_Base_AS FILED'!O204</f>
        <v>0</v>
      </c>
      <c r="P204" s="124">
        <f>+COS_Rate_Base_4CP!P204-'COS_Rate_Base_AS FILED'!P204</f>
        <v>0</v>
      </c>
      <c r="Q204" s="124">
        <f>+COS_Rate_Base_4CP!Q204-'COS_Rate_Base_AS FILED'!Q204</f>
        <v>0</v>
      </c>
      <c r="R204" s="124">
        <f>+COS_Rate_Base_4CP!R204-'COS_Rate_Base_AS FILED'!R204</f>
        <v>0</v>
      </c>
      <c r="S204" s="124">
        <f>+COS_Rate_Base_4CP!S204-'COS_Rate_Base_AS FILED'!S204</f>
        <v>0</v>
      </c>
    </row>
    <row r="205" spans="1:19" x14ac:dyDescent="0.25">
      <c r="A205" s="111" t="s">
        <v>409</v>
      </c>
      <c r="B205" s="123">
        <f>+COS_Rate_Base_4CP!B205-'COS_Rate_Base_AS FILED'!B205</f>
        <v>0</v>
      </c>
      <c r="C205" s="123">
        <f>+COS_Rate_Base_4CP!C205-'COS_Rate_Base_AS FILED'!C205</f>
        <v>0</v>
      </c>
      <c r="D205" s="123">
        <f>+COS_Rate_Base_4CP!D205-'COS_Rate_Base_AS FILED'!D205</f>
        <v>0</v>
      </c>
      <c r="E205" s="123">
        <f>+COS_Rate_Base_4CP!E205-'COS_Rate_Base_AS FILED'!E205</f>
        <v>0</v>
      </c>
      <c r="F205" s="123">
        <f>+COS_Rate_Base_4CP!F205-'COS_Rate_Base_AS FILED'!F205</f>
        <v>0</v>
      </c>
      <c r="G205" s="123">
        <f>+COS_Rate_Base_4CP!G205-'COS_Rate_Base_AS FILED'!G205</f>
        <v>0</v>
      </c>
      <c r="H205" s="123">
        <f>+COS_Rate_Base_4CP!H205-'COS_Rate_Base_AS FILED'!H205</f>
        <v>0</v>
      </c>
      <c r="I205" s="123">
        <f>+COS_Rate_Base_4CP!I205-'COS_Rate_Base_AS FILED'!I205</f>
        <v>0</v>
      </c>
      <c r="J205" s="123">
        <f>+COS_Rate_Base_4CP!J205-'COS_Rate_Base_AS FILED'!J205</f>
        <v>0</v>
      </c>
      <c r="K205" s="123">
        <f>+COS_Rate_Base_4CP!K205-'COS_Rate_Base_AS FILED'!K205</f>
        <v>0</v>
      </c>
      <c r="L205" s="123">
        <f>+COS_Rate_Base_4CP!L205-'COS_Rate_Base_AS FILED'!L205</f>
        <v>0</v>
      </c>
      <c r="M205" s="123">
        <f>+COS_Rate_Base_4CP!M205-'COS_Rate_Base_AS FILED'!M205</f>
        <v>0</v>
      </c>
      <c r="N205" s="123">
        <f>+COS_Rate_Base_4CP!N205-'COS_Rate_Base_AS FILED'!N205</f>
        <v>0</v>
      </c>
      <c r="O205" s="123">
        <f>+COS_Rate_Base_4CP!O205-'COS_Rate_Base_AS FILED'!O205</f>
        <v>0</v>
      </c>
      <c r="P205" s="123">
        <f>+COS_Rate_Base_4CP!P205-'COS_Rate_Base_AS FILED'!P205</f>
        <v>0</v>
      </c>
      <c r="Q205" s="123">
        <f>+COS_Rate_Base_4CP!Q205-'COS_Rate_Base_AS FILED'!Q205</f>
        <v>0</v>
      </c>
      <c r="R205" s="123">
        <f>+COS_Rate_Base_4CP!R205-'COS_Rate_Base_AS FILED'!R205</f>
        <v>0</v>
      </c>
      <c r="S205" s="123">
        <f>+COS_Rate_Base_4CP!S205-'COS_Rate_Base_AS FILED'!S205</f>
        <v>0</v>
      </c>
    </row>
    <row r="206" spans="1:19" x14ac:dyDescent="0.25">
      <c r="A206" s="112" t="s">
        <v>410</v>
      </c>
      <c r="B206" s="123">
        <f>+COS_Rate_Base_4CP!B206-'COS_Rate_Base_AS FILED'!B206</f>
        <v>0</v>
      </c>
      <c r="C206" s="123">
        <f>+COS_Rate_Base_4CP!C206-'COS_Rate_Base_AS FILED'!C206</f>
        <v>223.91578917737934</v>
      </c>
      <c r="D206" s="123">
        <f>+COS_Rate_Base_4CP!D206-'COS_Rate_Base_AS FILED'!D206</f>
        <v>8.4863107798823876</v>
      </c>
      <c r="E206" s="123">
        <f>+COS_Rate_Base_4CP!E206-'COS_Rate_Base_AS FILED'!E206</f>
        <v>139.0650128212219</v>
      </c>
      <c r="F206" s="123">
        <f>+COS_Rate_Base_4CP!F206-'COS_Rate_Base_AS FILED'!F206</f>
        <v>450.2126861262368</v>
      </c>
      <c r="G206" s="123">
        <f>+COS_Rate_Base_4CP!G206-'COS_Rate_Base_AS FILED'!G206</f>
        <v>10.809089376405609</v>
      </c>
      <c r="H206" s="123">
        <f>+COS_Rate_Base_4CP!H206-'COS_Rate_Base_AS FILED'!H206</f>
        <v>622.08103746012785</v>
      </c>
      <c r="I206" s="123">
        <f>+COS_Rate_Base_4CP!I206-'COS_Rate_Base_AS FILED'!I206</f>
        <v>176.78417971316958</v>
      </c>
      <c r="J206" s="123">
        <f>+COS_Rate_Base_4CP!J206-'COS_Rate_Base_AS FILED'!J206</f>
        <v>14.246931126865093</v>
      </c>
      <c r="K206" s="123">
        <f>+COS_Rate_Base_4CP!K206-'COS_Rate_Base_AS FILED'!K206</f>
        <v>17.688680249683784</v>
      </c>
      <c r="L206" s="123">
        <f>+COS_Rate_Base_4CP!L206-'COS_Rate_Base_AS FILED'!L206</f>
        <v>17.790408497486169</v>
      </c>
      <c r="M206" s="123">
        <f>+COS_Rate_Base_4CP!M206-'COS_Rate_Base_AS FILED'!M206</f>
        <v>7.6419162097736262</v>
      </c>
      <c r="N206" s="123">
        <f>+COS_Rate_Base_4CP!N206-'COS_Rate_Base_AS FILED'!N206</f>
        <v>4.2026201334438156</v>
      </c>
      <c r="O206" s="123">
        <f>+COS_Rate_Base_4CP!O206-'COS_Rate_Base_AS FILED'!O206</f>
        <v>-1737.7213977901265</v>
      </c>
      <c r="P206" s="123">
        <f>+COS_Rate_Base_4CP!P206-'COS_Rate_Base_AS FILED'!P206</f>
        <v>29.677801187091973</v>
      </c>
      <c r="Q206" s="123">
        <f>+COS_Rate_Base_4CP!Q206-'COS_Rate_Base_AS FILED'!Q206</f>
        <v>5.8471069399722637</v>
      </c>
      <c r="R206" s="123">
        <f>+COS_Rate_Base_4CP!R206-'COS_Rate_Base_AS FILED'!R206</f>
        <v>3.8949720644147874</v>
      </c>
      <c r="S206" s="123">
        <f>+COS_Rate_Base_4CP!S206-'COS_Rate_Base_AS FILED'!S206</f>
        <v>5.376855922377672</v>
      </c>
    </row>
    <row r="207" spans="1:19" x14ac:dyDescent="0.25">
      <c r="A207" s="111" t="s">
        <v>411</v>
      </c>
      <c r="B207" s="123">
        <f>+COS_Rate_Base_4CP!B207-'COS_Rate_Base_AS FILED'!B207</f>
        <v>0</v>
      </c>
      <c r="C207" s="123">
        <f>+COS_Rate_Base_4CP!C207-'COS_Rate_Base_AS FILED'!C207</f>
        <v>223.91578917737934</v>
      </c>
      <c r="D207" s="123">
        <f>+COS_Rate_Base_4CP!D207-'COS_Rate_Base_AS FILED'!D207</f>
        <v>8.4863107798823876</v>
      </c>
      <c r="E207" s="123">
        <f>+COS_Rate_Base_4CP!E207-'COS_Rate_Base_AS FILED'!E207</f>
        <v>139.0650128212219</v>
      </c>
      <c r="F207" s="123">
        <f>+COS_Rate_Base_4CP!F207-'COS_Rate_Base_AS FILED'!F207</f>
        <v>450.2126861262368</v>
      </c>
      <c r="G207" s="123">
        <f>+COS_Rate_Base_4CP!G207-'COS_Rate_Base_AS FILED'!G207</f>
        <v>10.809089376405609</v>
      </c>
      <c r="H207" s="123">
        <f>+COS_Rate_Base_4CP!H207-'COS_Rate_Base_AS FILED'!H207</f>
        <v>622.08103746012785</v>
      </c>
      <c r="I207" s="123">
        <f>+COS_Rate_Base_4CP!I207-'COS_Rate_Base_AS FILED'!I207</f>
        <v>176.78417971316958</v>
      </c>
      <c r="J207" s="123">
        <f>+COS_Rate_Base_4CP!J207-'COS_Rate_Base_AS FILED'!J207</f>
        <v>14.246931126865093</v>
      </c>
      <c r="K207" s="123">
        <f>+COS_Rate_Base_4CP!K207-'COS_Rate_Base_AS FILED'!K207</f>
        <v>17.688680249683784</v>
      </c>
      <c r="L207" s="123">
        <f>+COS_Rate_Base_4CP!L207-'COS_Rate_Base_AS FILED'!L207</f>
        <v>17.790408497486169</v>
      </c>
      <c r="M207" s="123">
        <f>+COS_Rate_Base_4CP!M207-'COS_Rate_Base_AS FILED'!M207</f>
        <v>7.6419162097736262</v>
      </c>
      <c r="N207" s="123">
        <f>+COS_Rate_Base_4CP!N207-'COS_Rate_Base_AS FILED'!N207</f>
        <v>4.2026201334438156</v>
      </c>
      <c r="O207" s="123">
        <f>+COS_Rate_Base_4CP!O207-'COS_Rate_Base_AS FILED'!O207</f>
        <v>-1737.7213977901265</v>
      </c>
      <c r="P207" s="123">
        <f>+COS_Rate_Base_4CP!P207-'COS_Rate_Base_AS FILED'!P207</f>
        <v>29.677801187091973</v>
      </c>
      <c r="Q207" s="123">
        <f>+COS_Rate_Base_4CP!Q207-'COS_Rate_Base_AS FILED'!Q207</f>
        <v>5.8471069399722637</v>
      </c>
      <c r="R207" s="123">
        <f>+COS_Rate_Base_4CP!R207-'COS_Rate_Base_AS FILED'!R207</f>
        <v>3.8949720644147874</v>
      </c>
      <c r="S207" s="123">
        <f>+COS_Rate_Base_4CP!S207-'COS_Rate_Base_AS FILED'!S207</f>
        <v>5.376855922377672</v>
      </c>
    </row>
    <row r="208" spans="1:19" x14ac:dyDescent="0.25">
      <c r="B208" s="124">
        <f>+COS_Rate_Base_4CP!B208-'COS_Rate_Base_AS FILED'!B208</f>
        <v>0</v>
      </c>
      <c r="C208" s="124">
        <f>+COS_Rate_Base_4CP!C208-'COS_Rate_Base_AS FILED'!C208</f>
        <v>0</v>
      </c>
      <c r="D208" s="124">
        <f>+COS_Rate_Base_4CP!D208-'COS_Rate_Base_AS FILED'!D208</f>
        <v>0</v>
      </c>
      <c r="E208" s="124">
        <f>+COS_Rate_Base_4CP!E208-'COS_Rate_Base_AS FILED'!E208</f>
        <v>0</v>
      </c>
      <c r="F208" s="124">
        <f>+COS_Rate_Base_4CP!F208-'COS_Rate_Base_AS FILED'!F208</f>
        <v>0</v>
      </c>
      <c r="G208" s="124">
        <f>+COS_Rate_Base_4CP!G208-'COS_Rate_Base_AS FILED'!G208</f>
        <v>0</v>
      </c>
      <c r="H208" s="124">
        <f>+COS_Rate_Base_4CP!H208-'COS_Rate_Base_AS FILED'!H208</f>
        <v>0</v>
      </c>
      <c r="I208" s="124">
        <f>+COS_Rate_Base_4CP!I208-'COS_Rate_Base_AS FILED'!I208</f>
        <v>0</v>
      </c>
      <c r="J208" s="124">
        <f>+COS_Rate_Base_4CP!J208-'COS_Rate_Base_AS FILED'!J208</f>
        <v>0</v>
      </c>
      <c r="K208" s="124">
        <f>+COS_Rate_Base_4CP!K208-'COS_Rate_Base_AS FILED'!K208</f>
        <v>0</v>
      </c>
      <c r="L208" s="124">
        <f>+COS_Rate_Base_4CP!L208-'COS_Rate_Base_AS FILED'!L208</f>
        <v>0</v>
      </c>
      <c r="M208" s="124">
        <f>+COS_Rate_Base_4CP!M208-'COS_Rate_Base_AS FILED'!M208</f>
        <v>0</v>
      </c>
      <c r="N208" s="124">
        <f>+COS_Rate_Base_4CP!N208-'COS_Rate_Base_AS FILED'!N208</f>
        <v>0</v>
      </c>
      <c r="O208" s="124">
        <f>+COS_Rate_Base_4CP!O208-'COS_Rate_Base_AS FILED'!O208</f>
        <v>0</v>
      </c>
      <c r="P208" s="124">
        <f>+COS_Rate_Base_4CP!P208-'COS_Rate_Base_AS FILED'!P208</f>
        <v>0</v>
      </c>
      <c r="Q208" s="124">
        <f>+COS_Rate_Base_4CP!Q208-'COS_Rate_Base_AS FILED'!Q208</f>
        <v>0</v>
      </c>
      <c r="R208" s="124">
        <f>+COS_Rate_Base_4CP!R208-'COS_Rate_Base_AS FILED'!R208</f>
        <v>0</v>
      </c>
      <c r="S208" s="124">
        <f>+COS_Rate_Base_4CP!S208-'COS_Rate_Base_AS FILED'!S208</f>
        <v>0</v>
      </c>
    </row>
    <row r="209" spans="1:19" x14ac:dyDescent="0.25">
      <c r="A209" s="111" t="s">
        <v>412</v>
      </c>
      <c r="B209" s="123">
        <f>+COS_Rate_Base_4CP!B209-'COS_Rate_Base_AS FILED'!B209</f>
        <v>0</v>
      </c>
      <c r="C209" s="123">
        <f>+COS_Rate_Base_4CP!C209-'COS_Rate_Base_AS FILED'!C209</f>
        <v>0</v>
      </c>
      <c r="D209" s="123">
        <f>+COS_Rate_Base_4CP!D209-'COS_Rate_Base_AS FILED'!D209</f>
        <v>0</v>
      </c>
      <c r="E209" s="123">
        <f>+COS_Rate_Base_4CP!E209-'COS_Rate_Base_AS FILED'!E209</f>
        <v>0</v>
      </c>
      <c r="F209" s="123">
        <f>+COS_Rate_Base_4CP!F209-'COS_Rate_Base_AS FILED'!F209</f>
        <v>0</v>
      </c>
      <c r="G209" s="123">
        <f>+COS_Rate_Base_4CP!G209-'COS_Rate_Base_AS FILED'!G209</f>
        <v>0</v>
      </c>
      <c r="H209" s="123">
        <f>+COS_Rate_Base_4CP!H209-'COS_Rate_Base_AS FILED'!H209</f>
        <v>0</v>
      </c>
      <c r="I209" s="123">
        <f>+COS_Rate_Base_4CP!I209-'COS_Rate_Base_AS FILED'!I209</f>
        <v>0</v>
      </c>
      <c r="J209" s="123">
        <f>+COS_Rate_Base_4CP!J209-'COS_Rate_Base_AS FILED'!J209</f>
        <v>0</v>
      </c>
      <c r="K209" s="123">
        <f>+COS_Rate_Base_4CP!K209-'COS_Rate_Base_AS FILED'!K209</f>
        <v>0</v>
      </c>
      <c r="L209" s="123">
        <f>+COS_Rate_Base_4CP!L209-'COS_Rate_Base_AS FILED'!L209</f>
        <v>0</v>
      </c>
      <c r="M209" s="123">
        <f>+COS_Rate_Base_4CP!M209-'COS_Rate_Base_AS FILED'!M209</f>
        <v>0</v>
      </c>
      <c r="N209" s="123">
        <f>+COS_Rate_Base_4CP!N209-'COS_Rate_Base_AS FILED'!N209</f>
        <v>0</v>
      </c>
      <c r="O209" s="123">
        <f>+COS_Rate_Base_4CP!O209-'COS_Rate_Base_AS FILED'!O209</f>
        <v>0</v>
      </c>
      <c r="P209" s="123">
        <f>+COS_Rate_Base_4CP!P209-'COS_Rate_Base_AS FILED'!P209</f>
        <v>0</v>
      </c>
      <c r="Q209" s="123">
        <f>+COS_Rate_Base_4CP!Q209-'COS_Rate_Base_AS FILED'!Q209</f>
        <v>0</v>
      </c>
      <c r="R209" s="123">
        <f>+COS_Rate_Base_4CP!R209-'COS_Rate_Base_AS FILED'!R209</f>
        <v>0</v>
      </c>
      <c r="S209" s="123">
        <f>+COS_Rate_Base_4CP!S209-'COS_Rate_Base_AS FILED'!S209</f>
        <v>0</v>
      </c>
    </row>
    <row r="210" spans="1:19" x14ac:dyDescent="0.25">
      <c r="A210" s="112" t="s">
        <v>413</v>
      </c>
      <c r="B210" s="123">
        <f>+COS_Rate_Base_4CP!B210-'COS_Rate_Base_AS FILED'!B210</f>
        <v>0</v>
      </c>
      <c r="C210" s="123">
        <f>+COS_Rate_Base_4CP!C210-'COS_Rate_Base_AS FILED'!C210</f>
        <v>8843.3872487200424</v>
      </c>
      <c r="D210" s="123">
        <f>+COS_Rate_Base_4CP!D210-'COS_Rate_Base_AS FILED'!D210</f>
        <v>335.16052090458106</v>
      </c>
      <c r="E210" s="123">
        <f>+COS_Rate_Base_4CP!E210-'COS_Rate_Base_AS FILED'!E210</f>
        <v>5492.2690608103294</v>
      </c>
      <c r="F210" s="123">
        <f>+COS_Rate_Base_4CP!F210-'COS_Rate_Base_AS FILED'!F210</f>
        <v>17780.814574655145</v>
      </c>
      <c r="G210" s="123">
        <f>+COS_Rate_Base_4CP!G210-'COS_Rate_Base_AS FILED'!G210</f>
        <v>426.89693081821315</v>
      </c>
      <c r="H210" s="123">
        <f>+COS_Rate_Base_4CP!H210-'COS_Rate_Base_AS FILED'!H210</f>
        <v>24568.627047479153</v>
      </c>
      <c r="I210" s="123">
        <f>+COS_Rate_Base_4CP!I210-'COS_Rate_Base_AS FILED'!I210</f>
        <v>6981.9594517834485</v>
      </c>
      <c r="J210" s="123">
        <f>+COS_Rate_Base_4CP!J210-'COS_Rate_Base_AS FILED'!J210</f>
        <v>562.6719291373156</v>
      </c>
      <c r="K210" s="123">
        <f>+COS_Rate_Base_4CP!K210-'COS_Rate_Base_AS FILED'!K210</f>
        <v>698.60124621581053</v>
      </c>
      <c r="L210" s="123">
        <f>+COS_Rate_Base_4CP!L210-'COS_Rate_Base_AS FILED'!L210</f>
        <v>702.61892756263842</v>
      </c>
      <c r="M210" s="123">
        <f>+COS_Rate_Base_4CP!M210-'COS_Rate_Base_AS FILED'!M210</f>
        <v>301.81178653606912</v>
      </c>
      <c r="N210" s="123">
        <f>+COS_Rate_Base_4CP!N210-'COS_Rate_Base_AS FILED'!N210</f>
        <v>165.97935070075619</v>
      </c>
      <c r="O210" s="123">
        <f>+COS_Rate_Base_4CP!O210-'COS_Rate_Base_AS FILED'!O210</f>
        <v>-68630.011789172888</v>
      </c>
      <c r="P210" s="123">
        <f>+COS_Rate_Base_4CP!P210-'COS_Rate_Base_AS FILED'!P210</f>
        <v>1172.1026442651637</v>
      </c>
      <c r="Q210" s="123">
        <f>+COS_Rate_Base_4CP!Q210-'COS_Rate_Base_AS FILED'!Q210</f>
        <v>230.92713177933911</v>
      </c>
      <c r="R210" s="123">
        <f>+COS_Rate_Base_4CP!R210-'COS_Rate_Base_AS FILED'!R210</f>
        <v>153.82901945013873</v>
      </c>
      <c r="S210" s="123">
        <f>+COS_Rate_Base_4CP!S210-'COS_Rate_Base_AS FILED'!S210</f>
        <v>212.35491823441407</v>
      </c>
    </row>
    <row r="211" spans="1:19" x14ac:dyDescent="0.25">
      <c r="A211" s="111" t="s">
        <v>414</v>
      </c>
      <c r="B211" s="123">
        <f>+COS_Rate_Base_4CP!B211-'COS_Rate_Base_AS FILED'!B211</f>
        <v>0</v>
      </c>
      <c r="C211" s="123">
        <f>+COS_Rate_Base_4CP!C211-'COS_Rate_Base_AS FILED'!C211</f>
        <v>8843.3872487200424</v>
      </c>
      <c r="D211" s="123">
        <f>+COS_Rate_Base_4CP!D211-'COS_Rate_Base_AS FILED'!D211</f>
        <v>335.16052090458106</v>
      </c>
      <c r="E211" s="123">
        <f>+COS_Rate_Base_4CP!E211-'COS_Rate_Base_AS FILED'!E211</f>
        <v>5492.2690608103294</v>
      </c>
      <c r="F211" s="123">
        <f>+COS_Rate_Base_4CP!F211-'COS_Rate_Base_AS FILED'!F211</f>
        <v>17780.814574655145</v>
      </c>
      <c r="G211" s="123">
        <f>+COS_Rate_Base_4CP!G211-'COS_Rate_Base_AS FILED'!G211</f>
        <v>426.89693081821315</v>
      </c>
      <c r="H211" s="123">
        <f>+COS_Rate_Base_4CP!H211-'COS_Rate_Base_AS FILED'!H211</f>
        <v>24568.627047479153</v>
      </c>
      <c r="I211" s="123">
        <f>+COS_Rate_Base_4CP!I211-'COS_Rate_Base_AS FILED'!I211</f>
        <v>6981.9594517834485</v>
      </c>
      <c r="J211" s="123">
        <f>+COS_Rate_Base_4CP!J211-'COS_Rate_Base_AS FILED'!J211</f>
        <v>562.6719291373156</v>
      </c>
      <c r="K211" s="123">
        <f>+COS_Rate_Base_4CP!K211-'COS_Rate_Base_AS FILED'!K211</f>
        <v>698.60124621581053</v>
      </c>
      <c r="L211" s="123">
        <f>+COS_Rate_Base_4CP!L211-'COS_Rate_Base_AS FILED'!L211</f>
        <v>702.61892756263842</v>
      </c>
      <c r="M211" s="123">
        <f>+COS_Rate_Base_4CP!M211-'COS_Rate_Base_AS FILED'!M211</f>
        <v>301.81178653606912</v>
      </c>
      <c r="N211" s="123">
        <f>+COS_Rate_Base_4CP!N211-'COS_Rate_Base_AS FILED'!N211</f>
        <v>165.97935070075619</v>
      </c>
      <c r="O211" s="123">
        <f>+COS_Rate_Base_4CP!O211-'COS_Rate_Base_AS FILED'!O211</f>
        <v>-68630.011789172888</v>
      </c>
      <c r="P211" s="123">
        <f>+COS_Rate_Base_4CP!P211-'COS_Rate_Base_AS FILED'!P211</f>
        <v>1172.1026442651637</v>
      </c>
      <c r="Q211" s="123">
        <f>+COS_Rate_Base_4CP!Q211-'COS_Rate_Base_AS FILED'!Q211</f>
        <v>230.92713177933911</v>
      </c>
      <c r="R211" s="123">
        <f>+COS_Rate_Base_4CP!R211-'COS_Rate_Base_AS FILED'!R211</f>
        <v>153.82901945013873</v>
      </c>
      <c r="S211" s="123">
        <f>+COS_Rate_Base_4CP!S211-'COS_Rate_Base_AS FILED'!S211</f>
        <v>212.35491823441407</v>
      </c>
    </row>
    <row r="212" spans="1:19" x14ac:dyDescent="0.25">
      <c r="B212" s="124">
        <f>+COS_Rate_Base_4CP!B212-'COS_Rate_Base_AS FILED'!B212</f>
        <v>0</v>
      </c>
      <c r="C212" s="124">
        <f>+COS_Rate_Base_4CP!C212-'COS_Rate_Base_AS FILED'!C212</f>
        <v>0</v>
      </c>
      <c r="D212" s="124">
        <f>+COS_Rate_Base_4CP!D212-'COS_Rate_Base_AS FILED'!D212</f>
        <v>0</v>
      </c>
      <c r="E212" s="124">
        <f>+COS_Rate_Base_4CP!E212-'COS_Rate_Base_AS FILED'!E212</f>
        <v>0</v>
      </c>
      <c r="F212" s="124">
        <f>+COS_Rate_Base_4CP!F212-'COS_Rate_Base_AS FILED'!F212</f>
        <v>0</v>
      </c>
      <c r="G212" s="124">
        <f>+COS_Rate_Base_4CP!G212-'COS_Rate_Base_AS FILED'!G212</f>
        <v>0</v>
      </c>
      <c r="H212" s="124">
        <f>+COS_Rate_Base_4CP!H212-'COS_Rate_Base_AS FILED'!H212</f>
        <v>0</v>
      </c>
      <c r="I212" s="124">
        <f>+COS_Rate_Base_4CP!I212-'COS_Rate_Base_AS FILED'!I212</f>
        <v>0</v>
      </c>
      <c r="J212" s="124">
        <f>+COS_Rate_Base_4CP!J212-'COS_Rate_Base_AS FILED'!J212</f>
        <v>0</v>
      </c>
      <c r="K212" s="124">
        <f>+COS_Rate_Base_4CP!K212-'COS_Rate_Base_AS FILED'!K212</f>
        <v>0</v>
      </c>
      <c r="L212" s="124">
        <f>+COS_Rate_Base_4CP!L212-'COS_Rate_Base_AS FILED'!L212</f>
        <v>0</v>
      </c>
      <c r="M212" s="124">
        <f>+COS_Rate_Base_4CP!M212-'COS_Rate_Base_AS FILED'!M212</f>
        <v>0</v>
      </c>
      <c r="N212" s="124">
        <f>+COS_Rate_Base_4CP!N212-'COS_Rate_Base_AS FILED'!N212</f>
        <v>0</v>
      </c>
      <c r="O212" s="124">
        <f>+COS_Rate_Base_4CP!O212-'COS_Rate_Base_AS FILED'!O212</f>
        <v>0</v>
      </c>
      <c r="P212" s="124">
        <f>+COS_Rate_Base_4CP!P212-'COS_Rate_Base_AS FILED'!P212</f>
        <v>0</v>
      </c>
      <c r="Q212" s="124">
        <f>+COS_Rate_Base_4CP!Q212-'COS_Rate_Base_AS FILED'!Q212</f>
        <v>0</v>
      </c>
      <c r="R212" s="124">
        <f>+COS_Rate_Base_4CP!R212-'COS_Rate_Base_AS FILED'!R212</f>
        <v>0</v>
      </c>
      <c r="S212" s="124">
        <f>+COS_Rate_Base_4CP!S212-'COS_Rate_Base_AS FILED'!S212</f>
        <v>0</v>
      </c>
    </row>
    <row r="213" spans="1:19" x14ac:dyDescent="0.25">
      <c r="A213" s="111" t="s">
        <v>415</v>
      </c>
      <c r="B213" s="123">
        <f>+COS_Rate_Base_4CP!B213-'COS_Rate_Base_AS FILED'!B213</f>
        <v>0</v>
      </c>
      <c r="C213" s="123">
        <f>+COS_Rate_Base_4CP!C213-'COS_Rate_Base_AS FILED'!C213</f>
        <v>0</v>
      </c>
      <c r="D213" s="123">
        <f>+COS_Rate_Base_4CP!D213-'COS_Rate_Base_AS FILED'!D213</f>
        <v>0</v>
      </c>
      <c r="E213" s="123">
        <f>+COS_Rate_Base_4CP!E213-'COS_Rate_Base_AS FILED'!E213</f>
        <v>0</v>
      </c>
      <c r="F213" s="123">
        <f>+COS_Rate_Base_4CP!F213-'COS_Rate_Base_AS FILED'!F213</f>
        <v>0</v>
      </c>
      <c r="G213" s="123">
        <f>+COS_Rate_Base_4CP!G213-'COS_Rate_Base_AS FILED'!G213</f>
        <v>0</v>
      </c>
      <c r="H213" s="123">
        <f>+COS_Rate_Base_4CP!H213-'COS_Rate_Base_AS FILED'!H213</f>
        <v>0</v>
      </c>
      <c r="I213" s="123">
        <f>+COS_Rate_Base_4CP!I213-'COS_Rate_Base_AS FILED'!I213</f>
        <v>0</v>
      </c>
      <c r="J213" s="123">
        <f>+COS_Rate_Base_4CP!J213-'COS_Rate_Base_AS FILED'!J213</f>
        <v>0</v>
      </c>
      <c r="K213" s="123">
        <f>+COS_Rate_Base_4CP!K213-'COS_Rate_Base_AS FILED'!K213</f>
        <v>0</v>
      </c>
      <c r="L213" s="123">
        <f>+COS_Rate_Base_4CP!L213-'COS_Rate_Base_AS FILED'!L213</f>
        <v>0</v>
      </c>
      <c r="M213" s="123">
        <f>+COS_Rate_Base_4CP!M213-'COS_Rate_Base_AS FILED'!M213</f>
        <v>0</v>
      </c>
      <c r="N213" s="123">
        <f>+COS_Rate_Base_4CP!N213-'COS_Rate_Base_AS FILED'!N213</f>
        <v>0</v>
      </c>
      <c r="O213" s="123">
        <f>+COS_Rate_Base_4CP!O213-'COS_Rate_Base_AS FILED'!O213</f>
        <v>0</v>
      </c>
      <c r="P213" s="123">
        <f>+COS_Rate_Base_4CP!P213-'COS_Rate_Base_AS FILED'!P213</f>
        <v>0</v>
      </c>
      <c r="Q213" s="123">
        <f>+COS_Rate_Base_4CP!Q213-'COS_Rate_Base_AS FILED'!Q213</f>
        <v>0</v>
      </c>
      <c r="R213" s="123">
        <f>+COS_Rate_Base_4CP!R213-'COS_Rate_Base_AS FILED'!R213</f>
        <v>0</v>
      </c>
      <c r="S213" s="123">
        <f>+COS_Rate_Base_4CP!S213-'COS_Rate_Base_AS FILED'!S213</f>
        <v>0</v>
      </c>
    </row>
    <row r="214" spans="1:19" x14ac:dyDescent="0.25">
      <c r="A214" s="112" t="s">
        <v>416</v>
      </c>
      <c r="B214" s="123">
        <f>+COS_Rate_Base_4CP!B214-'COS_Rate_Base_AS FILED'!B214</f>
        <v>0</v>
      </c>
      <c r="C214" s="123">
        <f>+COS_Rate_Base_4CP!C214-'COS_Rate_Base_AS FILED'!C214</f>
        <v>277.48486281369696</v>
      </c>
      <c r="D214" s="123">
        <f>+COS_Rate_Base_4CP!D214-'COS_Rate_Base_AS FILED'!D214</f>
        <v>9.8114958391488472</v>
      </c>
      <c r="E214" s="123">
        <f>+COS_Rate_Base_4CP!E214-'COS_Rate_Base_AS FILED'!E214</f>
        <v>349.48613823315827</v>
      </c>
      <c r="F214" s="123">
        <f>+COS_Rate_Base_4CP!F214-'COS_Rate_Base_AS FILED'!F214</f>
        <v>264.30595257860841</v>
      </c>
      <c r="G214" s="123">
        <f>+COS_Rate_Base_4CP!G214-'COS_Rate_Base_AS FILED'!G214</f>
        <v>18.054455006667013</v>
      </c>
      <c r="H214" s="123">
        <f>+COS_Rate_Base_4CP!H214-'COS_Rate_Base_AS FILED'!H214</f>
        <v>1148.4819863396697</v>
      </c>
      <c r="I214" s="123">
        <f>+COS_Rate_Base_4CP!I214-'COS_Rate_Base_AS FILED'!I214</f>
        <v>519.89702614076668</v>
      </c>
      <c r="J214" s="123">
        <f>+COS_Rate_Base_4CP!J214-'COS_Rate_Base_AS FILED'!J214</f>
        <v>153.07336401134671</v>
      </c>
      <c r="K214" s="123">
        <f>+COS_Rate_Base_4CP!K214-'COS_Rate_Base_AS FILED'!K214</f>
        <v>40.87981948385368</v>
      </c>
      <c r="L214" s="123">
        <f>+COS_Rate_Base_4CP!L214-'COS_Rate_Base_AS FILED'!L214</f>
        <v>22.941615753294172</v>
      </c>
      <c r="M214" s="123">
        <f>+COS_Rate_Base_4CP!M214-'COS_Rate_Base_AS FILED'!M214</f>
        <v>25.163512372094374</v>
      </c>
      <c r="N214" s="123">
        <f>+COS_Rate_Base_4CP!N214-'COS_Rate_Base_AS FILED'!N214</f>
        <v>2.7148411976804709</v>
      </c>
      <c r="O214" s="123">
        <f>+COS_Rate_Base_4CP!O214-'COS_Rate_Base_AS FILED'!O214</f>
        <v>-2988.1105977348052</v>
      </c>
      <c r="P214" s="123">
        <f>+COS_Rate_Base_4CP!P214-'COS_Rate_Base_AS FILED'!P214</f>
        <v>122.07398254631335</v>
      </c>
      <c r="Q214" s="123">
        <f>+COS_Rate_Base_4CP!Q214-'COS_Rate_Base_AS FILED'!Q214</f>
        <v>8.4210712914239139</v>
      </c>
      <c r="R214" s="123">
        <f>+COS_Rate_Base_4CP!R214-'COS_Rate_Base_AS FILED'!R214</f>
        <v>2.9823716946453942</v>
      </c>
      <c r="S214" s="123">
        <f>+COS_Rate_Base_4CP!S214-'COS_Rate_Base_AS FILED'!S214</f>
        <v>22.338102432951928</v>
      </c>
    </row>
    <row r="215" spans="1:19" x14ac:dyDescent="0.25">
      <c r="A215" s="111" t="s">
        <v>417</v>
      </c>
      <c r="B215" s="123">
        <f>+COS_Rate_Base_4CP!B215-'COS_Rate_Base_AS FILED'!B215</f>
        <v>0</v>
      </c>
      <c r="C215" s="123">
        <f>+COS_Rate_Base_4CP!C215-'COS_Rate_Base_AS FILED'!C215</f>
        <v>277.48486281369696</v>
      </c>
      <c r="D215" s="123">
        <f>+COS_Rate_Base_4CP!D215-'COS_Rate_Base_AS FILED'!D215</f>
        <v>9.8114958391488472</v>
      </c>
      <c r="E215" s="123">
        <f>+COS_Rate_Base_4CP!E215-'COS_Rate_Base_AS FILED'!E215</f>
        <v>349.48613823315827</v>
      </c>
      <c r="F215" s="123">
        <f>+COS_Rate_Base_4CP!F215-'COS_Rate_Base_AS FILED'!F215</f>
        <v>264.30595257860841</v>
      </c>
      <c r="G215" s="123">
        <f>+COS_Rate_Base_4CP!G215-'COS_Rate_Base_AS FILED'!G215</f>
        <v>18.054455006667013</v>
      </c>
      <c r="H215" s="123">
        <f>+COS_Rate_Base_4CP!H215-'COS_Rate_Base_AS FILED'!H215</f>
        <v>1148.4819863396697</v>
      </c>
      <c r="I215" s="123">
        <f>+COS_Rate_Base_4CP!I215-'COS_Rate_Base_AS FILED'!I215</f>
        <v>519.89702614076668</v>
      </c>
      <c r="J215" s="123">
        <f>+COS_Rate_Base_4CP!J215-'COS_Rate_Base_AS FILED'!J215</f>
        <v>153.07336401134671</v>
      </c>
      <c r="K215" s="123">
        <f>+COS_Rate_Base_4CP!K215-'COS_Rate_Base_AS FILED'!K215</f>
        <v>40.87981948385368</v>
      </c>
      <c r="L215" s="123">
        <f>+COS_Rate_Base_4CP!L215-'COS_Rate_Base_AS FILED'!L215</f>
        <v>22.941615753294172</v>
      </c>
      <c r="M215" s="123">
        <f>+COS_Rate_Base_4CP!M215-'COS_Rate_Base_AS FILED'!M215</f>
        <v>25.163512372094374</v>
      </c>
      <c r="N215" s="123">
        <f>+COS_Rate_Base_4CP!N215-'COS_Rate_Base_AS FILED'!N215</f>
        <v>2.7148411976804709</v>
      </c>
      <c r="O215" s="123">
        <f>+COS_Rate_Base_4CP!O215-'COS_Rate_Base_AS FILED'!O215</f>
        <v>-2988.1105977348052</v>
      </c>
      <c r="P215" s="123">
        <f>+COS_Rate_Base_4CP!P215-'COS_Rate_Base_AS FILED'!P215</f>
        <v>122.07398254631335</v>
      </c>
      <c r="Q215" s="123">
        <f>+COS_Rate_Base_4CP!Q215-'COS_Rate_Base_AS FILED'!Q215</f>
        <v>8.4210712914239139</v>
      </c>
      <c r="R215" s="123">
        <f>+COS_Rate_Base_4CP!R215-'COS_Rate_Base_AS FILED'!R215</f>
        <v>2.9823716946453942</v>
      </c>
      <c r="S215" s="123">
        <f>+COS_Rate_Base_4CP!S215-'COS_Rate_Base_AS FILED'!S215</f>
        <v>22.338102432951928</v>
      </c>
    </row>
    <row r="216" spans="1:19" x14ac:dyDescent="0.25">
      <c r="B216" s="124">
        <f>+COS_Rate_Base_4CP!B216-'COS_Rate_Base_AS FILED'!B216</f>
        <v>0</v>
      </c>
      <c r="C216" s="124">
        <f>+COS_Rate_Base_4CP!C216-'COS_Rate_Base_AS FILED'!C216</f>
        <v>0</v>
      </c>
      <c r="D216" s="124">
        <f>+COS_Rate_Base_4CP!D216-'COS_Rate_Base_AS FILED'!D216</f>
        <v>0</v>
      </c>
      <c r="E216" s="124">
        <f>+COS_Rate_Base_4CP!E216-'COS_Rate_Base_AS FILED'!E216</f>
        <v>0</v>
      </c>
      <c r="F216" s="124">
        <f>+COS_Rate_Base_4CP!F216-'COS_Rate_Base_AS FILED'!F216</f>
        <v>0</v>
      </c>
      <c r="G216" s="124">
        <f>+COS_Rate_Base_4CP!G216-'COS_Rate_Base_AS FILED'!G216</f>
        <v>0</v>
      </c>
      <c r="H216" s="124">
        <f>+COS_Rate_Base_4CP!H216-'COS_Rate_Base_AS FILED'!H216</f>
        <v>0</v>
      </c>
      <c r="I216" s="124">
        <f>+COS_Rate_Base_4CP!I216-'COS_Rate_Base_AS FILED'!I216</f>
        <v>0</v>
      </c>
      <c r="J216" s="124">
        <f>+COS_Rate_Base_4CP!J216-'COS_Rate_Base_AS FILED'!J216</f>
        <v>0</v>
      </c>
      <c r="K216" s="124">
        <f>+COS_Rate_Base_4CP!K216-'COS_Rate_Base_AS FILED'!K216</f>
        <v>0</v>
      </c>
      <c r="L216" s="124">
        <f>+COS_Rate_Base_4CP!L216-'COS_Rate_Base_AS FILED'!L216</f>
        <v>0</v>
      </c>
      <c r="M216" s="124">
        <f>+COS_Rate_Base_4CP!M216-'COS_Rate_Base_AS FILED'!M216</f>
        <v>0</v>
      </c>
      <c r="N216" s="124">
        <f>+COS_Rate_Base_4CP!N216-'COS_Rate_Base_AS FILED'!N216</f>
        <v>0</v>
      </c>
      <c r="O216" s="124">
        <f>+COS_Rate_Base_4CP!O216-'COS_Rate_Base_AS FILED'!O216</f>
        <v>0</v>
      </c>
      <c r="P216" s="124">
        <f>+COS_Rate_Base_4CP!P216-'COS_Rate_Base_AS FILED'!P216</f>
        <v>0</v>
      </c>
      <c r="Q216" s="124">
        <f>+COS_Rate_Base_4CP!Q216-'COS_Rate_Base_AS FILED'!Q216</f>
        <v>0</v>
      </c>
      <c r="R216" s="124">
        <f>+COS_Rate_Base_4CP!R216-'COS_Rate_Base_AS FILED'!R216</f>
        <v>0</v>
      </c>
      <c r="S216" s="124">
        <f>+COS_Rate_Base_4CP!S216-'COS_Rate_Base_AS FILED'!S216</f>
        <v>0</v>
      </c>
    </row>
    <row r="217" spans="1:19" x14ac:dyDescent="0.25">
      <c r="A217" s="110" t="s">
        <v>418</v>
      </c>
      <c r="B217" s="123">
        <f>+COS_Rate_Base_4CP!B217-'COS_Rate_Base_AS FILED'!B217</f>
        <v>0</v>
      </c>
      <c r="C217" s="123">
        <f>+COS_Rate_Base_4CP!C217-'COS_Rate_Base_AS FILED'!C217</f>
        <v>-591779.21325249597</v>
      </c>
      <c r="D217" s="123">
        <f>+COS_Rate_Base_4CP!D217-'COS_Rate_Base_AS FILED'!D217</f>
        <v>-22181.249022862641</v>
      </c>
      <c r="E217" s="123">
        <f>+COS_Rate_Base_4CP!E217-'COS_Rate_Base_AS FILED'!E217</f>
        <v>-391121.70842341892</v>
      </c>
      <c r="F217" s="123">
        <f>+COS_Rate_Base_4CP!F217-'COS_Rate_Base_AS FILED'!F217</f>
        <v>976695.33146473765</v>
      </c>
      <c r="G217" s="123">
        <f>+COS_Rate_Base_4CP!G217-'COS_Rate_Base_AS FILED'!G217</f>
        <v>-18141.437386329984</v>
      </c>
      <c r="H217" s="123">
        <f>+COS_Rate_Base_4CP!H217-'COS_Rate_Base_AS FILED'!H217</f>
        <v>-1729031.8210842609</v>
      </c>
      <c r="I217" s="123">
        <f>+COS_Rate_Base_4CP!I217-'COS_Rate_Base_AS FILED'!I217</f>
        <v>-1544494.9998594522</v>
      </c>
      <c r="J217" s="123">
        <f>+COS_Rate_Base_4CP!J217-'COS_Rate_Base_AS FILED'!J217</f>
        <v>-637110.87702391669</v>
      </c>
      <c r="K217" s="123">
        <f>+COS_Rate_Base_4CP!K217-'COS_Rate_Base_AS FILED'!K217</f>
        <v>-38358.168079330819</v>
      </c>
      <c r="L217" s="123">
        <f>+COS_Rate_Base_4CP!L217-'COS_Rate_Base_AS FILED'!L217</f>
        <v>-8194.8025671120267</v>
      </c>
      <c r="M217" s="123">
        <f>+COS_Rate_Base_4CP!M217-'COS_Rate_Base_AS FILED'!M217</f>
        <v>-64919.869955757633</v>
      </c>
      <c r="N217" s="123">
        <f>+COS_Rate_Base_4CP!N217-'COS_Rate_Base_AS FILED'!N217</f>
        <v>-6458.891057720175</v>
      </c>
      <c r="O217" s="123">
        <f>+COS_Rate_Base_4CP!O217-'COS_Rate_Base_AS FILED'!O217</f>
        <v>4507325.521198988</v>
      </c>
      <c r="P217" s="123">
        <f>+COS_Rate_Base_4CP!P217-'COS_Rate_Base_AS FILED'!P217</f>
        <v>-379565.63666602597</v>
      </c>
      <c r="Q217" s="123">
        <f>+COS_Rate_Base_4CP!Q217-'COS_Rate_Base_AS FILED'!Q217</f>
        <v>-8320.6366636305465</v>
      </c>
      <c r="R217" s="123">
        <f>+COS_Rate_Base_4CP!R217-'COS_Rate_Base_AS FILED'!R217</f>
        <v>-1037.3795506253664</v>
      </c>
      <c r="S217" s="123">
        <f>+COS_Rate_Base_4CP!S217-'COS_Rate_Base_AS FILED'!S217</f>
        <v>-43304.162071724306</v>
      </c>
    </row>
    <row r="218" spans="1:19" x14ac:dyDescent="0.25">
      <c r="B218" s="124">
        <f>+COS_Rate_Base_4CP!B218-'COS_Rate_Base_AS FILED'!B218</f>
        <v>0</v>
      </c>
      <c r="C218" s="124">
        <f>+COS_Rate_Base_4CP!C218-'COS_Rate_Base_AS FILED'!C218</f>
        <v>0</v>
      </c>
      <c r="D218" s="124">
        <f>+COS_Rate_Base_4CP!D218-'COS_Rate_Base_AS FILED'!D218</f>
        <v>0</v>
      </c>
      <c r="E218" s="124">
        <f>+COS_Rate_Base_4CP!E218-'COS_Rate_Base_AS FILED'!E218</f>
        <v>0</v>
      </c>
      <c r="F218" s="124">
        <f>+COS_Rate_Base_4CP!F218-'COS_Rate_Base_AS FILED'!F218</f>
        <v>0</v>
      </c>
      <c r="G218" s="124">
        <f>+COS_Rate_Base_4CP!G218-'COS_Rate_Base_AS FILED'!G218</f>
        <v>0</v>
      </c>
      <c r="H218" s="124">
        <f>+COS_Rate_Base_4CP!H218-'COS_Rate_Base_AS FILED'!H218</f>
        <v>0</v>
      </c>
      <c r="I218" s="124">
        <f>+COS_Rate_Base_4CP!I218-'COS_Rate_Base_AS FILED'!I218</f>
        <v>0</v>
      </c>
      <c r="J218" s="124">
        <f>+COS_Rate_Base_4CP!J218-'COS_Rate_Base_AS FILED'!J218</f>
        <v>0</v>
      </c>
      <c r="K218" s="124">
        <f>+COS_Rate_Base_4CP!K218-'COS_Rate_Base_AS FILED'!K218</f>
        <v>0</v>
      </c>
      <c r="L218" s="124">
        <f>+COS_Rate_Base_4CP!L218-'COS_Rate_Base_AS FILED'!L218</f>
        <v>0</v>
      </c>
      <c r="M218" s="124">
        <f>+COS_Rate_Base_4CP!M218-'COS_Rate_Base_AS FILED'!M218</f>
        <v>0</v>
      </c>
      <c r="N218" s="124">
        <f>+COS_Rate_Base_4CP!N218-'COS_Rate_Base_AS FILED'!N218</f>
        <v>0</v>
      </c>
      <c r="O218" s="124">
        <f>+COS_Rate_Base_4CP!O218-'COS_Rate_Base_AS FILED'!O218</f>
        <v>0</v>
      </c>
      <c r="P218" s="124">
        <f>+COS_Rate_Base_4CP!P218-'COS_Rate_Base_AS FILED'!P218</f>
        <v>0</v>
      </c>
      <c r="Q218" s="124">
        <f>+COS_Rate_Base_4CP!Q218-'COS_Rate_Base_AS FILED'!Q218</f>
        <v>0</v>
      </c>
      <c r="R218" s="124">
        <f>+COS_Rate_Base_4CP!R218-'COS_Rate_Base_AS FILED'!R218</f>
        <v>0</v>
      </c>
      <c r="S218" s="124">
        <f>+COS_Rate_Base_4CP!S218-'COS_Rate_Base_AS FILED'!S218</f>
        <v>0</v>
      </c>
    </row>
    <row r="219" spans="1:19" x14ac:dyDescent="0.25">
      <c r="A219" s="110" t="s">
        <v>419</v>
      </c>
      <c r="B219" s="123">
        <f>+COS_Rate_Base_4CP!B219-'COS_Rate_Base_AS FILED'!B219</f>
        <v>0</v>
      </c>
      <c r="C219" s="123">
        <f>+COS_Rate_Base_4CP!C219-'COS_Rate_Base_AS FILED'!C219</f>
        <v>0</v>
      </c>
      <c r="D219" s="123">
        <f>+COS_Rate_Base_4CP!D219-'COS_Rate_Base_AS FILED'!D219</f>
        <v>0</v>
      </c>
      <c r="E219" s="123">
        <f>+COS_Rate_Base_4CP!E219-'COS_Rate_Base_AS FILED'!E219</f>
        <v>0</v>
      </c>
      <c r="F219" s="123">
        <f>+COS_Rate_Base_4CP!F219-'COS_Rate_Base_AS FILED'!F219</f>
        <v>0</v>
      </c>
      <c r="G219" s="123">
        <f>+COS_Rate_Base_4CP!G219-'COS_Rate_Base_AS FILED'!G219</f>
        <v>0</v>
      </c>
      <c r="H219" s="123">
        <f>+COS_Rate_Base_4CP!H219-'COS_Rate_Base_AS FILED'!H219</f>
        <v>0</v>
      </c>
      <c r="I219" s="123">
        <f>+COS_Rate_Base_4CP!I219-'COS_Rate_Base_AS FILED'!I219</f>
        <v>0</v>
      </c>
      <c r="J219" s="123">
        <f>+COS_Rate_Base_4CP!J219-'COS_Rate_Base_AS FILED'!J219</f>
        <v>0</v>
      </c>
      <c r="K219" s="123">
        <f>+COS_Rate_Base_4CP!K219-'COS_Rate_Base_AS FILED'!K219</f>
        <v>0</v>
      </c>
      <c r="L219" s="123">
        <f>+COS_Rate_Base_4CP!L219-'COS_Rate_Base_AS FILED'!L219</f>
        <v>0</v>
      </c>
      <c r="M219" s="123">
        <f>+COS_Rate_Base_4CP!M219-'COS_Rate_Base_AS FILED'!M219</f>
        <v>0</v>
      </c>
      <c r="N219" s="123">
        <f>+COS_Rate_Base_4CP!N219-'COS_Rate_Base_AS FILED'!N219</f>
        <v>0</v>
      </c>
      <c r="O219" s="123">
        <f>+COS_Rate_Base_4CP!O219-'COS_Rate_Base_AS FILED'!O219</f>
        <v>0</v>
      </c>
      <c r="P219" s="123">
        <f>+COS_Rate_Base_4CP!P219-'COS_Rate_Base_AS FILED'!P219</f>
        <v>0</v>
      </c>
      <c r="Q219" s="123">
        <f>+COS_Rate_Base_4CP!Q219-'COS_Rate_Base_AS FILED'!Q219</f>
        <v>0</v>
      </c>
      <c r="R219" s="123">
        <f>+COS_Rate_Base_4CP!R219-'COS_Rate_Base_AS FILED'!R219</f>
        <v>0</v>
      </c>
      <c r="S219" s="123">
        <f>+COS_Rate_Base_4CP!S219-'COS_Rate_Base_AS FILED'!S219</f>
        <v>0</v>
      </c>
    </row>
    <row r="220" spans="1:19" x14ac:dyDescent="0.25">
      <c r="A220" s="111" t="s">
        <v>419</v>
      </c>
      <c r="B220" s="123">
        <f>+COS_Rate_Base_4CP!B220-'COS_Rate_Base_AS FILED'!B220</f>
        <v>0</v>
      </c>
      <c r="C220" s="123">
        <f>+COS_Rate_Base_4CP!C220-'COS_Rate_Base_AS FILED'!C220</f>
        <v>0</v>
      </c>
      <c r="D220" s="123">
        <f>+COS_Rate_Base_4CP!D220-'COS_Rate_Base_AS FILED'!D220</f>
        <v>0</v>
      </c>
      <c r="E220" s="123">
        <f>+COS_Rate_Base_4CP!E220-'COS_Rate_Base_AS FILED'!E220</f>
        <v>0</v>
      </c>
      <c r="F220" s="123">
        <f>+COS_Rate_Base_4CP!F220-'COS_Rate_Base_AS FILED'!F220</f>
        <v>0</v>
      </c>
      <c r="G220" s="123">
        <f>+COS_Rate_Base_4CP!G220-'COS_Rate_Base_AS FILED'!G220</f>
        <v>0</v>
      </c>
      <c r="H220" s="123">
        <f>+COS_Rate_Base_4CP!H220-'COS_Rate_Base_AS FILED'!H220</f>
        <v>0</v>
      </c>
      <c r="I220" s="123">
        <f>+COS_Rate_Base_4CP!I220-'COS_Rate_Base_AS FILED'!I220</f>
        <v>0</v>
      </c>
      <c r="J220" s="123">
        <f>+COS_Rate_Base_4CP!J220-'COS_Rate_Base_AS FILED'!J220</f>
        <v>0</v>
      </c>
      <c r="K220" s="123">
        <f>+COS_Rate_Base_4CP!K220-'COS_Rate_Base_AS FILED'!K220</f>
        <v>0</v>
      </c>
      <c r="L220" s="123">
        <f>+COS_Rate_Base_4CP!L220-'COS_Rate_Base_AS FILED'!L220</f>
        <v>0</v>
      </c>
      <c r="M220" s="123">
        <f>+COS_Rate_Base_4CP!M220-'COS_Rate_Base_AS FILED'!M220</f>
        <v>0</v>
      </c>
      <c r="N220" s="123">
        <f>+COS_Rate_Base_4CP!N220-'COS_Rate_Base_AS FILED'!N220</f>
        <v>0</v>
      </c>
      <c r="O220" s="123">
        <f>+COS_Rate_Base_4CP!O220-'COS_Rate_Base_AS FILED'!O220</f>
        <v>0</v>
      </c>
      <c r="P220" s="123">
        <f>+COS_Rate_Base_4CP!P220-'COS_Rate_Base_AS FILED'!P220</f>
        <v>0</v>
      </c>
      <c r="Q220" s="123">
        <f>+COS_Rate_Base_4CP!Q220-'COS_Rate_Base_AS FILED'!Q220</f>
        <v>0</v>
      </c>
      <c r="R220" s="123">
        <f>+COS_Rate_Base_4CP!R220-'COS_Rate_Base_AS FILED'!R220</f>
        <v>0</v>
      </c>
      <c r="S220" s="123">
        <f>+COS_Rate_Base_4CP!S220-'COS_Rate_Base_AS FILED'!S220</f>
        <v>0</v>
      </c>
    </row>
    <row r="221" spans="1:19" x14ac:dyDescent="0.25">
      <c r="A221" s="112" t="s">
        <v>420</v>
      </c>
      <c r="B221" s="123">
        <f>+COS_Rate_Base_4CP!B221-'COS_Rate_Base_AS FILED'!B221</f>
        <v>0</v>
      </c>
      <c r="C221" s="123">
        <f>+COS_Rate_Base_4CP!C221-'COS_Rate_Base_AS FILED'!C221</f>
        <v>523.02969974852749</v>
      </c>
      <c r="D221" s="123">
        <f>+COS_Rate_Base_4CP!D221-'COS_Rate_Base_AS FILED'!D221</f>
        <v>19.822597573305757</v>
      </c>
      <c r="E221" s="123">
        <f>+COS_Rate_Base_4CP!E221-'COS_Rate_Base_AS FILED'!E221</f>
        <v>324.83252819556219</v>
      </c>
      <c r="F221" s="123">
        <f>+COS_Rate_Base_4CP!F221-'COS_Rate_Base_AS FILED'!F221</f>
        <v>1051.6212675877614</v>
      </c>
      <c r="G221" s="123">
        <f>+COS_Rate_Base_4CP!G221-'COS_Rate_Base_AS FILED'!G221</f>
        <v>25.248218501539668</v>
      </c>
      <c r="H221" s="123">
        <f>+COS_Rate_Base_4CP!H221-'COS_Rate_Base_AS FILED'!H221</f>
        <v>1453.0768885803409</v>
      </c>
      <c r="I221" s="123">
        <f>+COS_Rate_Base_4CP!I221-'COS_Rate_Base_AS FILED'!I221</f>
        <v>412.93817097612191</v>
      </c>
      <c r="J221" s="123">
        <f>+COS_Rate_Base_4CP!J221-'COS_Rate_Base_AS FILED'!J221</f>
        <v>33.278439796413295</v>
      </c>
      <c r="K221" s="123">
        <f>+COS_Rate_Base_4CP!K221-'COS_Rate_Base_AS FILED'!K221</f>
        <v>41.317788057407597</v>
      </c>
      <c r="L221" s="123">
        <f>+COS_Rate_Base_4CP!L221-'COS_Rate_Base_AS FILED'!L221</f>
        <v>41.555408169404473</v>
      </c>
      <c r="M221" s="123">
        <f>+COS_Rate_Base_4CP!M221-'COS_Rate_Base_AS FILED'!M221</f>
        <v>17.850233587294497</v>
      </c>
      <c r="N221" s="123">
        <f>+COS_Rate_Base_4CP!N221-'COS_Rate_Base_AS FILED'!N221</f>
        <v>9.8166152312323902</v>
      </c>
      <c r="O221" s="123">
        <f>+COS_Rate_Base_4CP!O221-'COS_Rate_Base_AS FILED'!O221</f>
        <v>-4059.0255125416443</v>
      </c>
      <c r="P221" s="123">
        <f>+COS_Rate_Base_4CP!P221-'COS_Rate_Base_AS FILED'!P221</f>
        <v>69.322362219681963</v>
      </c>
      <c r="Q221" s="123">
        <f>+COS_Rate_Base_4CP!Q221-'COS_Rate_Base_AS FILED'!Q221</f>
        <v>13.657860387808796</v>
      </c>
      <c r="R221" s="123">
        <f>+COS_Rate_Base_4CP!R221-'COS_Rate_Base_AS FILED'!R221</f>
        <v>9.0980009800277912</v>
      </c>
      <c r="S221" s="123">
        <f>+COS_Rate_Base_4CP!S221-'COS_Rate_Base_AS FILED'!S221</f>
        <v>12.559432941301566</v>
      </c>
    </row>
    <row r="222" spans="1:19" x14ac:dyDescent="0.25">
      <c r="A222" s="112" t="s">
        <v>421</v>
      </c>
      <c r="B222" s="123">
        <f>+COS_Rate_Base_4CP!B222-'COS_Rate_Base_AS FILED'!B222</f>
        <v>0</v>
      </c>
      <c r="C222" s="123">
        <f>+COS_Rate_Base_4CP!C222-'COS_Rate_Base_AS FILED'!C222</f>
        <v>-5547.7244206240284</v>
      </c>
      <c r="D222" s="123">
        <f>+COS_Rate_Base_4CP!D222-'COS_Rate_Base_AS FILED'!D222</f>
        <v>-195.06817426658063</v>
      </c>
      <c r="E222" s="123">
        <f>+COS_Rate_Base_4CP!E222-'COS_Rate_Base_AS FILED'!E222</f>
        <v>-3346.4860132067333</v>
      </c>
      <c r="F222" s="123">
        <f>+COS_Rate_Base_4CP!F222-'COS_Rate_Base_AS FILED'!F222</f>
        <v>694.51852963370038</v>
      </c>
      <c r="G222" s="123">
        <f>+COS_Rate_Base_4CP!G222-'COS_Rate_Base_AS FILED'!G222</f>
        <v>-173.39611487557522</v>
      </c>
      <c r="H222" s="123">
        <f>+COS_Rate_Base_4CP!H222-'COS_Rate_Base_AS FILED'!H222</f>
        <v>-20927.803141337121</v>
      </c>
      <c r="I222" s="123">
        <f>+COS_Rate_Base_4CP!I222-'COS_Rate_Base_AS FILED'!I222</f>
        <v>-9029.6994000553968</v>
      </c>
      <c r="J222" s="123">
        <f>+COS_Rate_Base_4CP!J222-'COS_Rate_Base_AS FILED'!J222</f>
        <v>-5321.2818531264347</v>
      </c>
      <c r="K222" s="123">
        <f>+COS_Rate_Base_4CP!K222-'COS_Rate_Base_AS FILED'!K222</f>
        <v>-320.90136118588816</v>
      </c>
      <c r="L222" s="123">
        <f>+COS_Rate_Base_4CP!L222-'COS_Rate_Base_AS FILED'!L222</f>
        <v>-48.097943335469608</v>
      </c>
      <c r="M222" s="123">
        <f>+COS_Rate_Base_4CP!M222-'COS_Rate_Base_AS FILED'!M222</f>
        <v>-742.05739091541602</v>
      </c>
      <c r="N222" s="123">
        <f>+COS_Rate_Base_4CP!N222-'COS_Rate_Base_AS FILED'!N222</f>
        <v>-24.517353101875074</v>
      </c>
      <c r="O222" s="123">
        <f>+COS_Rate_Base_4CP!O222-'COS_Rate_Base_AS FILED'!O222</f>
        <v>49601.403248411138</v>
      </c>
      <c r="P222" s="123">
        <f>+COS_Rate_Base_4CP!P222-'COS_Rate_Base_AS FILED'!P222</f>
        <v>-4244.2019115804178</v>
      </c>
      <c r="Q222" s="123">
        <f>+COS_Rate_Base_4CP!Q222-'COS_Rate_Base_AS FILED'!Q222</f>
        <v>-81.024151474259952</v>
      </c>
      <c r="R222" s="123">
        <f>+COS_Rate_Base_4CP!R222-'COS_Rate_Base_AS FILED'!R222</f>
        <v>-13.982705773113537</v>
      </c>
      <c r="S222" s="123">
        <f>+COS_Rate_Base_4CP!S222-'COS_Rate_Base_AS FILED'!S222</f>
        <v>-279.67984318739082</v>
      </c>
    </row>
    <row r="223" spans="1:19" x14ac:dyDescent="0.25">
      <c r="A223" s="112" t="s">
        <v>422</v>
      </c>
      <c r="B223" s="123">
        <f>+COS_Rate_Base_4CP!B223-'COS_Rate_Base_AS FILED'!B223</f>
        <v>0</v>
      </c>
      <c r="C223" s="123">
        <f>+COS_Rate_Base_4CP!C223-'COS_Rate_Base_AS FILED'!C223</f>
        <v>12.975360158917283</v>
      </c>
      <c r="D223" s="123">
        <f>+COS_Rate_Base_4CP!D223-'COS_Rate_Base_AS FILED'!D223</f>
        <v>0.49176049261214416</v>
      </c>
      <c r="E223" s="123">
        <f>+COS_Rate_Base_4CP!E223-'COS_Rate_Base_AS FILED'!E223</f>
        <v>8.0584698090692655</v>
      </c>
      <c r="F223" s="123">
        <f>+COS_Rate_Base_4CP!F223-'COS_Rate_Base_AS FILED'!F223</f>
        <v>26.088699560066743</v>
      </c>
      <c r="G223" s="123">
        <f>+COS_Rate_Base_4CP!G223-'COS_Rate_Base_AS FILED'!G223</f>
        <v>0.62635970497689186</v>
      </c>
      <c r="H223" s="123">
        <f>+COS_Rate_Base_4CP!H223-'COS_Rate_Base_AS FILED'!H223</f>
        <v>36.048040822577605</v>
      </c>
      <c r="I223" s="123">
        <f>+COS_Rate_Base_4CP!I223-'COS_Rate_Base_AS FILED'!I223</f>
        <v>10.244201226738369</v>
      </c>
      <c r="J223" s="123">
        <f>+COS_Rate_Base_4CP!J223-'COS_Rate_Base_AS FILED'!J223</f>
        <v>0.8255740392851294</v>
      </c>
      <c r="K223" s="123">
        <f>+COS_Rate_Base_4CP!K223-'COS_Rate_Base_AS FILED'!K223</f>
        <v>1.0250147960480831</v>
      </c>
      <c r="L223" s="123">
        <f>+COS_Rate_Base_4CP!L223-'COS_Rate_Base_AS FILED'!L223</f>
        <v>1.0309096936720152</v>
      </c>
      <c r="M223" s="123">
        <f>+COS_Rate_Base_4CP!M223-'COS_Rate_Base_AS FILED'!M223</f>
        <v>0.44282993839038909</v>
      </c>
      <c r="N223" s="123">
        <f>+COS_Rate_Base_4CP!N223-'COS_Rate_Base_AS FILED'!N223</f>
        <v>0.24353132953638124</v>
      </c>
      <c r="O223" s="123">
        <f>+COS_Rate_Base_4CP!O223-'COS_Rate_Base_AS FILED'!O223</f>
        <v>-100.69661043112865</v>
      </c>
      <c r="P223" s="123">
        <f>+COS_Rate_Base_4CP!P223-'COS_Rate_Base_AS FILED'!P223</f>
        <v>1.7197543797256003</v>
      </c>
      <c r="Q223" s="123">
        <f>+COS_Rate_Base_4CP!Q223-'COS_Rate_Base_AS FILED'!Q223</f>
        <v>0.33882522850474572</v>
      </c>
      <c r="R223" s="123">
        <f>+COS_Rate_Base_4CP!R223-'COS_Rate_Base_AS FILED'!R223</f>
        <v>0.22570389310363481</v>
      </c>
      <c r="S223" s="123">
        <f>+COS_Rate_Base_4CP!S223-'COS_Rate_Base_AS FILED'!S223</f>
        <v>0.3115753577349949</v>
      </c>
    </row>
    <row r="224" spans="1:19" x14ac:dyDescent="0.25">
      <c r="A224" s="112" t="s">
        <v>423</v>
      </c>
      <c r="B224" s="123">
        <f>+COS_Rate_Base_4CP!B224-'COS_Rate_Base_AS FILED'!B224</f>
        <v>0</v>
      </c>
      <c r="C224" s="123">
        <f>+COS_Rate_Base_4CP!C224-'COS_Rate_Base_AS FILED'!C224</f>
        <v>-179156.27389871841</v>
      </c>
      <c r="D224" s="123">
        <f>+COS_Rate_Base_4CP!D224-'COS_Rate_Base_AS FILED'!D224</f>
        <v>-6715.6580241066767</v>
      </c>
      <c r="E224" s="123">
        <f>+COS_Rate_Base_4CP!E224-'COS_Rate_Base_AS FILED'!E224</f>
        <v>-118545.56794406439</v>
      </c>
      <c r="F224" s="123">
        <f>+COS_Rate_Base_4CP!F224-'COS_Rate_Base_AS FILED'!F224</f>
        <v>230979.22133869538</v>
      </c>
      <c r="G224" s="123">
        <f>+COS_Rate_Base_4CP!G224-'COS_Rate_Base_AS FILED'!G224</f>
        <v>-5847.0079760543194</v>
      </c>
      <c r="H224" s="123">
        <f>+COS_Rate_Base_4CP!H224-'COS_Rate_Base_AS FILED'!H224</f>
        <v>-518303.60172733851</v>
      </c>
      <c r="I224" s="123">
        <f>+COS_Rate_Base_4CP!I224-'COS_Rate_Base_AS FILED'!I224</f>
        <v>-433826.39601021633</v>
      </c>
      <c r="J224" s="123">
        <f>+COS_Rate_Base_4CP!J224-'COS_Rate_Base_AS FILED'!J224</f>
        <v>-174676.80025255878</v>
      </c>
      <c r="K224" s="123">
        <f>+COS_Rate_Base_4CP!K224-'COS_Rate_Base_AS FILED'!K224</f>
        <v>-11961.225025027597</v>
      </c>
      <c r="L224" s="123">
        <f>+COS_Rate_Base_4CP!L224-'COS_Rate_Base_AS FILED'!L224</f>
        <v>-3675.0900490398199</v>
      </c>
      <c r="M224" s="123">
        <f>+COS_Rate_Base_4CP!M224-'COS_Rate_Base_AS FILED'!M224</f>
        <v>-18444.644977998898</v>
      </c>
      <c r="N224" s="123">
        <f>+COS_Rate_Base_4CP!N224-'COS_Rate_Base_AS FILED'!N224</f>
        <v>-2092.7978185163047</v>
      </c>
      <c r="O224" s="123">
        <f>+COS_Rate_Base_4CP!O224-'COS_Rate_Base_AS FILED'!O224</f>
        <v>1364345.6529015526</v>
      </c>
      <c r="P224" s="123">
        <f>+COS_Rate_Base_4CP!P224-'COS_Rate_Base_AS FILED'!P224</f>
        <v>-106437.44710522784</v>
      </c>
      <c r="Q224" s="123">
        <f>+COS_Rate_Base_4CP!Q224-'COS_Rate_Base_AS FILED'!Q224</f>
        <v>-2753.0748285205937</v>
      </c>
      <c r="R224" s="123">
        <f>+COS_Rate_Base_4CP!R224-'COS_Rate_Base_AS FILED'!R224</f>
        <v>-593.71000731395725</v>
      </c>
      <c r="S224" s="123">
        <f>+COS_Rate_Base_4CP!S224-'COS_Rate_Base_AS FILED'!S224</f>
        <v>-12295.578595567884</v>
      </c>
    </row>
    <row r="225" spans="1:19" x14ac:dyDescent="0.25">
      <c r="A225" s="112" t="s">
        <v>424</v>
      </c>
      <c r="B225" s="123">
        <f>+COS_Rate_Base_4CP!B225-'COS_Rate_Base_AS FILED'!B225</f>
        <v>0</v>
      </c>
      <c r="C225" s="123">
        <f>+COS_Rate_Base_4CP!C225-'COS_Rate_Base_AS FILED'!C225</f>
        <v>12164.557219465263</v>
      </c>
      <c r="D225" s="123">
        <f>+COS_Rate_Base_4CP!D225-'COS_Rate_Base_AS FILED'!D225</f>
        <v>430.12257077245158</v>
      </c>
      <c r="E225" s="123">
        <f>+COS_Rate_Base_4CP!E225-'COS_Rate_Base_AS FILED'!E225</f>
        <v>15320.994748463389</v>
      </c>
      <c r="F225" s="123">
        <f>+COS_Rate_Base_4CP!F225-'COS_Rate_Base_AS FILED'!F225</f>
        <v>11586.811802942306</v>
      </c>
      <c r="G225" s="123">
        <f>+COS_Rate_Base_4CP!G225-'COS_Rate_Base_AS FILED'!G225</f>
        <v>791.48263717108057</v>
      </c>
      <c r="H225" s="123">
        <f>+COS_Rate_Base_4CP!H225-'COS_Rate_Base_AS FILED'!H225</f>
        <v>50347.880949929357</v>
      </c>
      <c r="I225" s="123">
        <f>+COS_Rate_Base_4CP!I225-'COS_Rate_Base_AS FILED'!I225</f>
        <v>22791.575218159705</v>
      </c>
      <c r="J225" s="123">
        <f>+COS_Rate_Base_4CP!J225-'COS_Rate_Base_AS FILED'!J225</f>
        <v>6710.5271127605811</v>
      </c>
      <c r="K225" s="123">
        <f>+COS_Rate_Base_4CP!K225-'COS_Rate_Base_AS FILED'!K225</f>
        <v>1792.1154263704666</v>
      </c>
      <c r="L225" s="123">
        <f>+COS_Rate_Base_4CP!L225-'COS_Rate_Base_AS FILED'!L225</f>
        <v>1005.729086293577</v>
      </c>
      <c r="M225" s="123">
        <f>+COS_Rate_Base_4CP!M225-'COS_Rate_Base_AS FILED'!M225</f>
        <v>1103.1339979743643</v>
      </c>
      <c r="N225" s="123">
        <f>+COS_Rate_Base_4CP!N225-'COS_Rate_Base_AS FILED'!N225</f>
        <v>119.01492843995584</v>
      </c>
      <c r="O225" s="123">
        <f>+COS_Rate_Base_4CP!O225-'COS_Rate_Base_AS FILED'!O225</f>
        <v>-130994.68553222716</v>
      </c>
      <c r="P225" s="123">
        <f>+COS_Rate_Base_4CP!P225-'COS_Rate_Base_AS FILED'!P225</f>
        <v>5351.5565881137736</v>
      </c>
      <c r="Q225" s="123">
        <f>+COS_Rate_Base_4CP!Q225-'COS_Rate_Base_AS FILED'!Q225</f>
        <v>369.16825853125192</v>
      </c>
      <c r="R225" s="123">
        <f>+COS_Rate_Base_4CP!R225-'COS_Rate_Base_AS FILED'!R225</f>
        <v>130.7430998626478</v>
      </c>
      <c r="S225" s="123">
        <f>+COS_Rate_Base_4CP!S225-'COS_Rate_Base_AS FILED'!S225</f>
        <v>979.27188699421822</v>
      </c>
    </row>
    <row r="226" spans="1:19" x14ac:dyDescent="0.25">
      <c r="A226" s="112" t="s">
        <v>425</v>
      </c>
      <c r="B226" s="123">
        <f>+COS_Rate_Base_4CP!B226-'COS_Rate_Base_AS FILED'!B226</f>
        <v>0</v>
      </c>
      <c r="C226" s="123">
        <f>+COS_Rate_Base_4CP!C226-'COS_Rate_Base_AS FILED'!C226</f>
        <v>7.7234229380719626</v>
      </c>
      <c r="D226" s="123">
        <f>+COS_Rate_Base_4CP!D226-'COS_Rate_Base_AS FILED'!D226</f>
        <v>0.29271436184882305</v>
      </c>
      <c r="E226" s="123">
        <f>+COS_Rate_Base_4CP!E226-'COS_Rate_Base_AS FILED'!E226</f>
        <v>4.7967046622852649</v>
      </c>
      <c r="F226" s="123">
        <f>+COS_Rate_Base_4CP!F226-'COS_Rate_Base_AS FILED'!F226</f>
        <v>15.528976316549233</v>
      </c>
      <c r="G226" s="123">
        <f>+COS_Rate_Base_4CP!G226-'COS_Rate_Base_AS FILED'!G226</f>
        <v>0.37283288121875557</v>
      </c>
      <c r="H226" s="123">
        <f>+COS_Rate_Base_4CP!H226-'COS_Rate_Base_AS FILED'!H226</f>
        <v>21.45715124293929</v>
      </c>
      <c r="I226" s="123">
        <f>+COS_Rate_Base_4CP!I226-'COS_Rate_Base_AS FILED'!I226</f>
        <v>6.0977343031536293</v>
      </c>
      <c r="J226" s="123">
        <f>+COS_Rate_Base_4CP!J226-'COS_Rate_Base_AS FILED'!J226</f>
        <v>0.49141275417241559</v>
      </c>
      <c r="K226" s="123">
        <f>+COS_Rate_Base_4CP!K226-'COS_Rate_Base_AS FILED'!K226</f>
        <v>0.6101274022993266</v>
      </c>
      <c r="L226" s="123">
        <f>+COS_Rate_Base_4CP!L226-'COS_Rate_Base_AS FILED'!L226</f>
        <v>0.61363626733022159</v>
      </c>
      <c r="M226" s="123">
        <f>+COS_Rate_Base_4CP!M226-'COS_Rate_Base_AS FILED'!M226</f>
        <v>0.26358905355530737</v>
      </c>
      <c r="N226" s="123">
        <f>+COS_Rate_Base_4CP!N226-'COS_Rate_Base_AS FILED'!N226</f>
        <v>0.14495901721750215</v>
      </c>
      <c r="O226" s="123">
        <f>+COS_Rate_Base_4CP!O226-'COS_Rate_Base_AS FILED'!O226</f>
        <v>-59.938414137694053</v>
      </c>
      <c r="P226" s="123">
        <f>+COS_Rate_Base_4CP!P226-'COS_Rate_Base_AS FILED'!P226</f>
        <v>1.0236625620805171</v>
      </c>
      <c r="Q226" s="123">
        <f>+COS_Rate_Base_4CP!Q226-'COS_Rate_Base_AS FILED'!Q226</f>
        <v>0.20168153405991518</v>
      </c>
      <c r="R226" s="123">
        <f>+COS_Rate_Base_4CP!R226-'COS_Rate_Base_AS FILED'!R226</f>
        <v>0.13434745578219776</v>
      </c>
      <c r="S226" s="123">
        <f>+COS_Rate_Base_4CP!S226-'COS_Rate_Base_AS FILED'!S226</f>
        <v>0.18546138491687714</v>
      </c>
    </row>
    <row r="227" spans="1:19" x14ac:dyDescent="0.25">
      <c r="A227" s="112" t="s">
        <v>426</v>
      </c>
      <c r="B227" s="123">
        <f>+COS_Rate_Base_4CP!B227-'COS_Rate_Base_AS FILED'!B227</f>
        <v>0</v>
      </c>
      <c r="C227" s="123">
        <f>+COS_Rate_Base_4CP!C227-'COS_Rate_Base_AS FILED'!C227</f>
        <v>0.68917984534579091</v>
      </c>
      <c r="D227" s="123">
        <f>+COS_Rate_Base_4CP!D227-'COS_Rate_Base_AS FILED'!D227</f>
        <v>2.6119615648019234E-2</v>
      </c>
      <c r="E227" s="123">
        <f>+COS_Rate_Base_4CP!E227-'COS_Rate_Base_AS FILED'!E227</f>
        <v>0.42802164323121872</v>
      </c>
      <c r="F227" s="123">
        <f>+COS_Rate_Base_4CP!F227-'COS_Rate_Base_AS FILED'!F227</f>
        <v>1.3856883899836703</v>
      </c>
      <c r="G227" s="123">
        <f>+COS_Rate_Base_4CP!G227-'COS_Rate_Base_AS FILED'!G227</f>
        <v>3.3268786324203603E-2</v>
      </c>
      <c r="H227" s="123">
        <f>+COS_Rate_Base_4CP!H227-'COS_Rate_Base_AS FILED'!H227</f>
        <v>1.9146738814806668</v>
      </c>
      <c r="I227" s="123">
        <f>+COS_Rate_Base_4CP!I227-'COS_Rate_Base_AS FILED'!I227</f>
        <v>0.54411568778482433</v>
      </c>
      <c r="J227" s="123">
        <f>+COS_Rate_Base_4CP!J227-'COS_Rate_Base_AS FILED'!J227</f>
        <v>4.3849957284237462E-2</v>
      </c>
      <c r="K227" s="123">
        <f>+COS_Rate_Base_4CP!K227-'COS_Rate_Base_AS FILED'!K227</f>
        <v>5.4443154561065299E-2</v>
      </c>
      <c r="L227" s="123">
        <f>+COS_Rate_Base_4CP!L227-'COS_Rate_Base_AS FILED'!L227</f>
        <v>5.4756259136421903E-2</v>
      </c>
      <c r="M227" s="123">
        <f>+COS_Rate_Base_4CP!M227-'COS_Rate_Base_AS FILED'!M227</f>
        <v>2.3520693430977957E-2</v>
      </c>
      <c r="N227" s="123">
        <f>+COS_Rate_Base_4CP!N227-'COS_Rate_Base_AS FILED'!N227</f>
        <v>1.2935046270091455E-2</v>
      </c>
      <c r="O227" s="123">
        <f>+COS_Rate_Base_4CP!O227-'COS_Rate_Base_AS FILED'!O227</f>
        <v>-5.3484507215071062</v>
      </c>
      <c r="P227" s="123">
        <f>+COS_Rate_Base_4CP!P227-'COS_Rate_Base_AS FILED'!P227</f>
        <v>9.1343904364464379E-2</v>
      </c>
      <c r="Q227" s="123">
        <f>+COS_Rate_Base_4CP!Q227-'COS_Rate_Base_AS FILED'!Q227</f>
        <v>1.799653464105333E-2</v>
      </c>
      <c r="R227" s="123">
        <f>+COS_Rate_Base_4CP!R227-'COS_Rate_Base_AS FILED'!R227</f>
        <v>1.1988150790262608E-2</v>
      </c>
      <c r="S227" s="123">
        <f>+COS_Rate_Base_4CP!S227-'COS_Rate_Base_AS FILED'!S227</f>
        <v>1.6549171215859637E-2</v>
      </c>
    </row>
    <row r="228" spans="1:19" x14ac:dyDescent="0.25">
      <c r="A228" s="112" t="s">
        <v>427</v>
      </c>
      <c r="B228" s="123">
        <f>+COS_Rate_Base_4CP!B228-'COS_Rate_Base_AS FILED'!B228</f>
        <v>0</v>
      </c>
      <c r="C228" s="123">
        <f>+COS_Rate_Base_4CP!C228-'COS_Rate_Base_AS FILED'!C228</f>
        <v>4.5381214835242645</v>
      </c>
      <c r="D228" s="123">
        <f>+COS_Rate_Base_4CP!D228-'COS_Rate_Base_AS FILED'!D228</f>
        <v>0.17199282555075968</v>
      </c>
      <c r="E228" s="123">
        <f>+COS_Rate_Base_4CP!E228-'COS_Rate_Base_AS FILED'!E228</f>
        <v>2.8184431504764689</v>
      </c>
      <c r="F228" s="123">
        <f>+COS_Rate_Base_4CP!F228-'COS_Rate_Base_AS FILED'!F228</f>
        <v>9.124501092893297</v>
      </c>
      <c r="G228" s="123">
        <f>+COS_Rate_Base_4CP!G228-'COS_Rate_Base_AS FILED'!G228</f>
        <v>0.21906878874689539</v>
      </c>
      <c r="H228" s="123">
        <f>+COS_Rate_Base_4CP!H228-'COS_Rate_Base_AS FILED'!H228</f>
        <v>12.607772461968125</v>
      </c>
      <c r="I228" s="123">
        <f>+COS_Rate_Base_4CP!I228-'COS_Rate_Base_AS FILED'!I228</f>
        <v>3.58290090596347</v>
      </c>
      <c r="J228" s="123">
        <f>+COS_Rate_Base_4CP!J228-'COS_Rate_Base_AS FILED'!J228</f>
        <v>0.28874383739866971</v>
      </c>
      <c r="K228" s="123">
        <f>+COS_Rate_Base_4CP!K228-'COS_Rate_Base_AS FILED'!K228</f>
        <v>0.35849807711727522</v>
      </c>
      <c r="L228" s="123">
        <f>+COS_Rate_Base_4CP!L228-'COS_Rate_Base_AS FILED'!L228</f>
        <v>0.36055981268546589</v>
      </c>
      <c r="M228" s="123">
        <f>+COS_Rate_Base_4CP!M228-'COS_Rate_Base_AS FILED'!M228</f>
        <v>0.15487940468273109</v>
      </c>
      <c r="N228" s="123">
        <f>+COS_Rate_Base_4CP!N228-'COS_Rate_Base_AS FILED'!N228</f>
        <v>8.5174881078010856E-2</v>
      </c>
      <c r="O228" s="123">
        <f>+COS_Rate_Base_4CP!O228-'COS_Rate_Base_AS FILED'!O228</f>
        <v>-35.218556211038958</v>
      </c>
      <c r="P228" s="123">
        <f>+COS_Rate_Base_4CP!P228-'COS_Rate_Base_AS FILED'!P228</f>
        <v>0.6014826718810582</v>
      </c>
      <c r="Q228" s="123">
        <f>+COS_Rate_Base_4CP!Q228-'COS_Rate_Base_AS FILED'!Q228</f>
        <v>0.11850384342362119</v>
      </c>
      <c r="R228" s="123">
        <f>+COS_Rate_Base_4CP!R228-'COS_Rate_Base_AS FILED'!R228</f>
        <v>7.8939749930924563E-2</v>
      </c>
      <c r="S228" s="123">
        <f>+COS_Rate_Base_4CP!S228-'COS_Rate_Base_AS FILED'!S228</f>
        <v>0.10897322366056272</v>
      </c>
    </row>
    <row r="229" spans="1:19" x14ac:dyDescent="0.25">
      <c r="A229" s="112" t="s">
        <v>428</v>
      </c>
      <c r="B229" s="123">
        <f>+COS_Rate_Base_4CP!B229-'COS_Rate_Base_AS FILED'!B229</f>
        <v>0</v>
      </c>
      <c r="C229" s="123">
        <f>+COS_Rate_Base_4CP!C229-'COS_Rate_Base_AS FILED'!C229</f>
        <v>1650.679319878458</v>
      </c>
      <c r="D229" s="123">
        <f>+COS_Rate_Base_4CP!D229-'COS_Rate_Base_AS FILED'!D229</f>
        <v>62.560026507613657</v>
      </c>
      <c r="E229" s="123">
        <f>+COS_Rate_Base_4CP!E229-'COS_Rate_Base_AS FILED'!E229</f>
        <v>1025.1699606619659</v>
      </c>
      <c r="F229" s="123">
        <f>+COS_Rate_Base_4CP!F229-'COS_Rate_Base_AS FILED'!F229</f>
        <v>3318.9118697955273</v>
      </c>
      <c r="G229" s="123">
        <f>+COS_Rate_Base_4CP!G229-'COS_Rate_Base_AS FILED'!G229</f>
        <v>79.68326113088915</v>
      </c>
      <c r="H229" s="123">
        <f>+COS_Rate_Base_4CP!H229-'COS_Rate_Base_AS FILED'!H229</f>
        <v>4585.9039578987285</v>
      </c>
      <c r="I229" s="123">
        <f>+COS_Rate_Base_4CP!I229-'COS_Rate_Base_AS FILED'!I229</f>
        <v>1303.2309628827497</v>
      </c>
      <c r="J229" s="123">
        <f>+COS_Rate_Base_4CP!J229-'COS_Rate_Base_AS FILED'!J229</f>
        <v>105.02660249744076</v>
      </c>
      <c r="K229" s="123">
        <f>+COS_Rate_Base_4CP!K229-'COS_Rate_Base_AS FILED'!K229</f>
        <v>130.39874852666981</v>
      </c>
      <c r="L229" s="123">
        <f>+COS_Rate_Base_4CP!L229-'COS_Rate_Base_AS FILED'!L229</f>
        <v>131.14867650409724</v>
      </c>
      <c r="M229" s="123">
        <f>+COS_Rate_Base_4CP!M229-'COS_Rate_Base_AS FILED'!M229</f>
        <v>56.335254865487514</v>
      </c>
      <c r="N229" s="123">
        <f>+COS_Rate_Base_4CP!N229-'COS_Rate_Base_AS FILED'!N229</f>
        <v>30.981192389626813</v>
      </c>
      <c r="O229" s="123">
        <f>+COS_Rate_Base_4CP!O229-'COS_Rate_Base_AS FILED'!O229</f>
        <v>-12810.265794925392</v>
      </c>
      <c r="P229" s="123">
        <f>+COS_Rate_Base_4CP!P229-'COS_Rate_Base_AS FILED'!P229</f>
        <v>218.78105540876277</v>
      </c>
      <c r="Q229" s="123">
        <f>+COS_Rate_Base_4CP!Q229-'COS_Rate_Base_AS FILED'!Q229</f>
        <v>43.104144385652035</v>
      </c>
      <c r="R229" s="123">
        <f>+COS_Rate_Base_4CP!R229-'COS_Rate_Base_AS FILED'!R229</f>
        <v>28.713249127509698</v>
      </c>
      <c r="S229" s="123">
        <f>+COS_Rate_Base_4CP!S229-'COS_Rate_Base_AS FILED'!S229</f>
        <v>39.637512431072537</v>
      </c>
    </row>
    <row r="230" spans="1:19" x14ac:dyDescent="0.25">
      <c r="A230" s="111" t="s">
        <v>429</v>
      </c>
      <c r="B230" s="123">
        <f>+COS_Rate_Base_4CP!B230-'COS_Rate_Base_AS FILED'!B230</f>
        <v>0</v>
      </c>
      <c r="C230" s="123">
        <f>+COS_Rate_Base_4CP!C230-'COS_Rate_Base_AS FILED'!C230</f>
        <v>-170339.80599582475</v>
      </c>
      <c r="D230" s="123">
        <f>+COS_Rate_Base_4CP!D230-'COS_Rate_Base_AS FILED'!D230</f>
        <v>-6397.2384162241942</v>
      </c>
      <c r="E230" s="123">
        <f>+COS_Rate_Base_4CP!E230-'COS_Rate_Base_AS FILED'!E230</f>
        <v>-105204.95508068521</v>
      </c>
      <c r="F230" s="123">
        <f>+COS_Rate_Base_4CP!F230-'COS_Rate_Base_AS FILED'!F230</f>
        <v>247683.212674018</v>
      </c>
      <c r="G230" s="123">
        <f>+COS_Rate_Base_4CP!G230-'COS_Rate_Base_AS FILED'!G230</f>
        <v>-5122.7384439650923</v>
      </c>
      <c r="H230" s="123">
        <f>+COS_Rate_Base_4CP!H230-'COS_Rate_Base_AS FILED'!H230</f>
        <v>-482772.515433833</v>
      </c>
      <c r="I230" s="123">
        <f>+COS_Rate_Base_4CP!I230-'COS_Rate_Base_AS FILED'!I230</f>
        <v>-418327.88210613653</v>
      </c>
      <c r="J230" s="123">
        <f>+COS_Rate_Base_4CP!J230-'COS_Rate_Base_AS FILED'!J230</f>
        <v>-173147.60037004109</v>
      </c>
      <c r="K230" s="123">
        <f>+COS_Rate_Base_4CP!K230-'COS_Rate_Base_AS FILED'!K230</f>
        <v>-10316.24633982894</v>
      </c>
      <c r="L230" s="123">
        <f>+COS_Rate_Base_4CP!L230-'COS_Rate_Base_AS FILED'!L230</f>
        <v>-2542.6949593754252</v>
      </c>
      <c r="M230" s="123">
        <f>+COS_Rate_Base_4CP!M230-'COS_Rate_Base_AS FILED'!M230</f>
        <v>-18008.498063397128</v>
      </c>
      <c r="N230" s="123">
        <f>+COS_Rate_Base_4CP!N230-'COS_Rate_Base_AS FILED'!N230</f>
        <v>-1957.0158352832659</v>
      </c>
      <c r="O230" s="123">
        <f>+COS_Rate_Base_4CP!O230-'COS_Rate_Base_AS FILED'!O230</f>
        <v>1265881.8772788048</v>
      </c>
      <c r="P230" s="123">
        <f>+COS_Rate_Base_4CP!P230-'COS_Rate_Base_AS FILED'!P230</f>
        <v>-105038.55276754778</v>
      </c>
      <c r="Q230" s="123">
        <f>+COS_Rate_Base_4CP!Q230-'COS_Rate_Base_AS FILED'!Q230</f>
        <v>-2407.491709549533</v>
      </c>
      <c r="R230" s="123">
        <f>+COS_Rate_Base_4CP!R230-'COS_Rate_Base_AS FILED'!R230</f>
        <v>-438.68738386728364</v>
      </c>
      <c r="S230" s="123">
        <f>+COS_Rate_Base_4CP!S230-'COS_Rate_Base_AS FILED'!S230</f>
        <v>-11543.167047251103</v>
      </c>
    </row>
    <row r="231" spans="1:19" x14ac:dyDescent="0.25">
      <c r="B231" s="124">
        <f>+COS_Rate_Base_4CP!B231-'COS_Rate_Base_AS FILED'!B231</f>
        <v>0</v>
      </c>
      <c r="C231" s="124">
        <f>+COS_Rate_Base_4CP!C231-'COS_Rate_Base_AS FILED'!C231</f>
        <v>0</v>
      </c>
      <c r="D231" s="124">
        <f>+COS_Rate_Base_4CP!D231-'COS_Rate_Base_AS FILED'!D231</f>
        <v>0</v>
      </c>
      <c r="E231" s="124">
        <f>+COS_Rate_Base_4CP!E231-'COS_Rate_Base_AS FILED'!E231</f>
        <v>0</v>
      </c>
      <c r="F231" s="124">
        <f>+COS_Rate_Base_4CP!F231-'COS_Rate_Base_AS FILED'!F231</f>
        <v>0</v>
      </c>
      <c r="G231" s="124">
        <f>+COS_Rate_Base_4CP!G231-'COS_Rate_Base_AS FILED'!G231</f>
        <v>0</v>
      </c>
      <c r="H231" s="124">
        <f>+COS_Rate_Base_4CP!H231-'COS_Rate_Base_AS FILED'!H231</f>
        <v>0</v>
      </c>
      <c r="I231" s="124">
        <f>+COS_Rate_Base_4CP!I231-'COS_Rate_Base_AS FILED'!I231</f>
        <v>0</v>
      </c>
      <c r="J231" s="124">
        <f>+COS_Rate_Base_4CP!J231-'COS_Rate_Base_AS FILED'!J231</f>
        <v>0</v>
      </c>
      <c r="K231" s="124">
        <f>+COS_Rate_Base_4CP!K231-'COS_Rate_Base_AS FILED'!K231</f>
        <v>0</v>
      </c>
      <c r="L231" s="124">
        <f>+COS_Rate_Base_4CP!L231-'COS_Rate_Base_AS FILED'!L231</f>
        <v>0</v>
      </c>
      <c r="M231" s="124">
        <f>+COS_Rate_Base_4CP!M231-'COS_Rate_Base_AS FILED'!M231</f>
        <v>0</v>
      </c>
      <c r="N231" s="124">
        <f>+COS_Rate_Base_4CP!N231-'COS_Rate_Base_AS FILED'!N231</f>
        <v>0</v>
      </c>
      <c r="O231" s="124">
        <f>+COS_Rate_Base_4CP!O231-'COS_Rate_Base_AS FILED'!O231</f>
        <v>0</v>
      </c>
      <c r="P231" s="124">
        <f>+COS_Rate_Base_4CP!P231-'COS_Rate_Base_AS FILED'!P231</f>
        <v>0</v>
      </c>
      <c r="Q231" s="124">
        <f>+COS_Rate_Base_4CP!Q231-'COS_Rate_Base_AS FILED'!Q231</f>
        <v>0</v>
      </c>
      <c r="R231" s="124">
        <f>+COS_Rate_Base_4CP!R231-'COS_Rate_Base_AS FILED'!R231</f>
        <v>0</v>
      </c>
      <c r="S231" s="124">
        <f>+COS_Rate_Base_4CP!S231-'COS_Rate_Base_AS FILED'!S231</f>
        <v>0</v>
      </c>
    </row>
    <row r="232" spans="1:19" x14ac:dyDescent="0.25">
      <c r="A232" s="110" t="s">
        <v>429</v>
      </c>
      <c r="B232" s="123">
        <f>+COS_Rate_Base_4CP!B232-'COS_Rate_Base_AS FILED'!B232</f>
        <v>0</v>
      </c>
      <c r="C232" s="123">
        <f>+COS_Rate_Base_4CP!C232-'COS_Rate_Base_AS FILED'!C232</f>
        <v>-170339.80599582475</v>
      </c>
      <c r="D232" s="123">
        <f>+COS_Rate_Base_4CP!D232-'COS_Rate_Base_AS FILED'!D232</f>
        <v>-6397.2384162241942</v>
      </c>
      <c r="E232" s="123">
        <f>+COS_Rate_Base_4CP!E232-'COS_Rate_Base_AS FILED'!E232</f>
        <v>-105204.95508068521</v>
      </c>
      <c r="F232" s="123">
        <f>+COS_Rate_Base_4CP!F232-'COS_Rate_Base_AS FILED'!F232</f>
        <v>247683.212674018</v>
      </c>
      <c r="G232" s="123">
        <f>+COS_Rate_Base_4CP!G232-'COS_Rate_Base_AS FILED'!G232</f>
        <v>-5122.7384439650923</v>
      </c>
      <c r="H232" s="123">
        <f>+COS_Rate_Base_4CP!H232-'COS_Rate_Base_AS FILED'!H232</f>
        <v>-482772.515433833</v>
      </c>
      <c r="I232" s="123">
        <f>+COS_Rate_Base_4CP!I232-'COS_Rate_Base_AS FILED'!I232</f>
        <v>-418327.88210613653</v>
      </c>
      <c r="J232" s="123">
        <f>+COS_Rate_Base_4CP!J232-'COS_Rate_Base_AS FILED'!J232</f>
        <v>-173147.60037004109</v>
      </c>
      <c r="K232" s="123">
        <f>+COS_Rate_Base_4CP!K232-'COS_Rate_Base_AS FILED'!K232</f>
        <v>-10316.24633982894</v>
      </c>
      <c r="L232" s="123">
        <f>+COS_Rate_Base_4CP!L232-'COS_Rate_Base_AS FILED'!L232</f>
        <v>-2542.6949593754252</v>
      </c>
      <c r="M232" s="123">
        <f>+COS_Rate_Base_4CP!M232-'COS_Rate_Base_AS FILED'!M232</f>
        <v>-18008.498063397128</v>
      </c>
      <c r="N232" s="123">
        <f>+COS_Rate_Base_4CP!N232-'COS_Rate_Base_AS FILED'!N232</f>
        <v>-1957.0158352832659</v>
      </c>
      <c r="O232" s="123">
        <f>+COS_Rate_Base_4CP!O232-'COS_Rate_Base_AS FILED'!O232</f>
        <v>1265881.8772788048</v>
      </c>
      <c r="P232" s="123">
        <f>+COS_Rate_Base_4CP!P232-'COS_Rate_Base_AS FILED'!P232</f>
        <v>-105038.55276754778</v>
      </c>
      <c r="Q232" s="123">
        <f>+COS_Rate_Base_4CP!Q232-'COS_Rate_Base_AS FILED'!Q232</f>
        <v>-2407.491709549533</v>
      </c>
      <c r="R232" s="123">
        <f>+COS_Rate_Base_4CP!R232-'COS_Rate_Base_AS FILED'!R232</f>
        <v>-438.68738386728364</v>
      </c>
      <c r="S232" s="123">
        <f>+COS_Rate_Base_4CP!S232-'COS_Rate_Base_AS FILED'!S232</f>
        <v>-11543.167047251103</v>
      </c>
    </row>
    <row r="233" spans="1:19" x14ac:dyDescent="0.25">
      <c r="B233" s="124">
        <f>+COS_Rate_Base_4CP!B233-'COS_Rate_Base_AS FILED'!B233</f>
        <v>0</v>
      </c>
      <c r="C233" s="124">
        <f>+COS_Rate_Base_4CP!C233-'COS_Rate_Base_AS FILED'!C233</f>
        <v>0</v>
      </c>
      <c r="D233" s="124">
        <f>+COS_Rate_Base_4CP!D233-'COS_Rate_Base_AS FILED'!D233</f>
        <v>0</v>
      </c>
      <c r="E233" s="124">
        <f>+COS_Rate_Base_4CP!E233-'COS_Rate_Base_AS FILED'!E233</f>
        <v>0</v>
      </c>
      <c r="F233" s="124">
        <f>+COS_Rate_Base_4CP!F233-'COS_Rate_Base_AS FILED'!F233</f>
        <v>0</v>
      </c>
      <c r="G233" s="124">
        <f>+COS_Rate_Base_4CP!G233-'COS_Rate_Base_AS FILED'!G233</f>
        <v>0</v>
      </c>
      <c r="H233" s="124">
        <f>+COS_Rate_Base_4CP!H233-'COS_Rate_Base_AS FILED'!H233</f>
        <v>0</v>
      </c>
      <c r="I233" s="124">
        <f>+COS_Rate_Base_4CP!I233-'COS_Rate_Base_AS FILED'!I233</f>
        <v>0</v>
      </c>
      <c r="J233" s="124">
        <f>+COS_Rate_Base_4CP!J233-'COS_Rate_Base_AS FILED'!J233</f>
        <v>0</v>
      </c>
      <c r="K233" s="124">
        <f>+COS_Rate_Base_4CP!K233-'COS_Rate_Base_AS FILED'!K233</f>
        <v>0</v>
      </c>
      <c r="L233" s="124">
        <f>+COS_Rate_Base_4CP!L233-'COS_Rate_Base_AS FILED'!L233</f>
        <v>0</v>
      </c>
      <c r="M233" s="124">
        <f>+COS_Rate_Base_4CP!M233-'COS_Rate_Base_AS FILED'!M233</f>
        <v>0</v>
      </c>
      <c r="N233" s="124">
        <f>+COS_Rate_Base_4CP!N233-'COS_Rate_Base_AS FILED'!N233</f>
        <v>0</v>
      </c>
      <c r="O233" s="124">
        <f>+COS_Rate_Base_4CP!O233-'COS_Rate_Base_AS FILED'!O233</f>
        <v>0</v>
      </c>
      <c r="P233" s="124">
        <f>+COS_Rate_Base_4CP!P233-'COS_Rate_Base_AS FILED'!P233</f>
        <v>0</v>
      </c>
      <c r="Q233" s="124">
        <f>+COS_Rate_Base_4CP!Q233-'COS_Rate_Base_AS FILED'!Q233</f>
        <v>0</v>
      </c>
      <c r="R233" s="124">
        <f>+COS_Rate_Base_4CP!R233-'COS_Rate_Base_AS FILED'!R233</f>
        <v>0</v>
      </c>
      <c r="S233" s="124">
        <f>+COS_Rate_Base_4CP!S233-'COS_Rate_Base_AS FILED'!S233</f>
        <v>0</v>
      </c>
    </row>
    <row r="234" spans="1:19" x14ac:dyDescent="0.25">
      <c r="A234" s="110" t="s">
        <v>430</v>
      </c>
      <c r="B234" s="123">
        <f>+COS_Rate_Base_4CP!B234-'COS_Rate_Base_AS FILED'!B234</f>
        <v>0</v>
      </c>
      <c r="C234" s="123">
        <f>+COS_Rate_Base_4CP!C234-'COS_Rate_Base_AS FILED'!C234</f>
        <v>0</v>
      </c>
      <c r="D234" s="123">
        <f>+COS_Rate_Base_4CP!D234-'COS_Rate_Base_AS FILED'!D234</f>
        <v>0</v>
      </c>
      <c r="E234" s="123">
        <f>+COS_Rate_Base_4CP!E234-'COS_Rate_Base_AS FILED'!E234</f>
        <v>0</v>
      </c>
      <c r="F234" s="123">
        <f>+COS_Rate_Base_4CP!F234-'COS_Rate_Base_AS FILED'!F234</f>
        <v>0</v>
      </c>
      <c r="G234" s="123">
        <f>+COS_Rate_Base_4CP!G234-'COS_Rate_Base_AS FILED'!G234</f>
        <v>0</v>
      </c>
      <c r="H234" s="123">
        <f>+COS_Rate_Base_4CP!H234-'COS_Rate_Base_AS FILED'!H234</f>
        <v>0</v>
      </c>
      <c r="I234" s="123">
        <f>+COS_Rate_Base_4CP!I234-'COS_Rate_Base_AS FILED'!I234</f>
        <v>0</v>
      </c>
      <c r="J234" s="123">
        <f>+COS_Rate_Base_4CP!J234-'COS_Rate_Base_AS FILED'!J234</f>
        <v>0</v>
      </c>
      <c r="K234" s="123">
        <f>+COS_Rate_Base_4CP!K234-'COS_Rate_Base_AS FILED'!K234</f>
        <v>0</v>
      </c>
      <c r="L234" s="123">
        <f>+COS_Rate_Base_4CP!L234-'COS_Rate_Base_AS FILED'!L234</f>
        <v>0</v>
      </c>
      <c r="M234" s="123">
        <f>+COS_Rate_Base_4CP!M234-'COS_Rate_Base_AS FILED'!M234</f>
        <v>0</v>
      </c>
      <c r="N234" s="123">
        <f>+COS_Rate_Base_4CP!N234-'COS_Rate_Base_AS FILED'!N234</f>
        <v>0</v>
      </c>
      <c r="O234" s="123">
        <f>+COS_Rate_Base_4CP!O234-'COS_Rate_Base_AS FILED'!O234</f>
        <v>0</v>
      </c>
      <c r="P234" s="123">
        <f>+COS_Rate_Base_4CP!P234-'COS_Rate_Base_AS FILED'!P234</f>
        <v>0</v>
      </c>
      <c r="Q234" s="123">
        <f>+COS_Rate_Base_4CP!Q234-'COS_Rate_Base_AS FILED'!Q234</f>
        <v>0</v>
      </c>
      <c r="R234" s="123">
        <f>+COS_Rate_Base_4CP!R234-'COS_Rate_Base_AS FILED'!R234</f>
        <v>0</v>
      </c>
      <c r="S234" s="123">
        <f>+COS_Rate_Base_4CP!S234-'COS_Rate_Base_AS FILED'!S234</f>
        <v>0</v>
      </c>
    </row>
    <row r="235" spans="1:19" x14ac:dyDescent="0.25">
      <c r="A235" s="111" t="s">
        <v>431</v>
      </c>
      <c r="B235" s="123">
        <f>+COS_Rate_Base_4CP!B235-'COS_Rate_Base_AS FILED'!B235</f>
        <v>0</v>
      </c>
      <c r="C235" s="123">
        <f>+COS_Rate_Base_4CP!C235-'COS_Rate_Base_AS FILED'!C235</f>
        <v>0</v>
      </c>
      <c r="D235" s="123">
        <f>+COS_Rate_Base_4CP!D235-'COS_Rate_Base_AS FILED'!D235</f>
        <v>0</v>
      </c>
      <c r="E235" s="123">
        <f>+COS_Rate_Base_4CP!E235-'COS_Rate_Base_AS FILED'!E235</f>
        <v>0</v>
      </c>
      <c r="F235" s="123">
        <f>+COS_Rate_Base_4CP!F235-'COS_Rate_Base_AS FILED'!F235</f>
        <v>0</v>
      </c>
      <c r="G235" s="123">
        <f>+COS_Rate_Base_4CP!G235-'COS_Rate_Base_AS FILED'!G235</f>
        <v>0</v>
      </c>
      <c r="H235" s="123">
        <f>+COS_Rate_Base_4CP!H235-'COS_Rate_Base_AS FILED'!H235</f>
        <v>0</v>
      </c>
      <c r="I235" s="123">
        <f>+COS_Rate_Base_4CP!I235-'COS_Rate_Base_AS FILED'!I235</f>
        <v>0</v>
      </c>
      <c r="J235" s="123">
        <f>+COS_Rate_Base_4CP!J235-'COS_Rate_Base_AS FILED'!J235</f>
        <v>0</v>
      </c>
      <c r="K235" s="123">
        <f>+COS_Rate_Base_4CP!K235-'COS_Rate_Base_AS FILED'!K235</f>
        <v>0</v>
      </c>
      <c r="L235" s="123">
        <f>+COS_Rate_Base_4CP!L235-'COS_Rate_Base_AS FILED'!L235</f>
        <v>0</v>
      </c>
      <c r="M235" s="123">
        <f>+COS_Rate_Base_4CP!M235-'COS_Rate_Base_AS FILED'!M235</f>
        <v>0</v>
      </c>
      <c r="N235" s="123">
        <f>+COS_Rate_Base_4CP!N235-'COS_Rate_Base_AS FILED'!N235</f>
        <v>0</v>
      </c>
      <c r="O235" s="123">
        <f>+COS_Rate_Base_4CP!O235-'COS_Rate_Base_AS FILED'!O235</f>
        <v>0</v>
      </c>
      <c r="P235" s="123">
        <f>+COS_Rate_Base_4CP!P235-'COS_Rate_Base_AS FILED'!P235</f>
        <v>0</v>
      </c>
      <c r="Q235" s="123">
        <f>+COS_Rate_Base_4CP!Q235-'COS_Rate_Base_AS FILED'!Q235</f>
        <v>0</v>
      </c>
      <c r="R235" s="123">
        <f>+COS_Rate_Base_4CP!R235-'COS_Rate_Base_AS FILED'!R235</f>
        <v>0</v>
      </c>
      <c r="S235" s="123">
        <f>+COS_Rate_Base_4CP!S235-'COS_Rate_Base_AS FILED'!S235</f>
        <v>0</v>
      </c>
    </row>
    <row r="236" spans="1:19" x14ac:dyDescent="0.25">
      <c r="A236" s="112" t="s">
        <v>432</v>
      </c>
      <c r="B236" s="123">
        <f>+COS_Rate_Base_4CP!B236-'COS_Rate_Base_AS FILED'!B236</f>
        <v>0</v>
      </c>
      <c r="C236" s="123">
        <f>+COS_Rate_Base_4CP!C236-'COS_Rate_Base_AS FILED'!C236</f>
        <v>333.03779982804554</v>
      </c>
      <c r="D236" s="123">
        <f>+COS_Rate_Base_4CP!D236-'COS_Rate_Base_AS FILED'!D236</f>
        <v>12.621987405050277</v>
      </c>
      <c r="E236" s="123">
        <f>+COS_Rate_Base_4CP!E236-'COS_Rate_Base_AS FILED'!E236</f>
        <v>206.8362667643014</v>
      </c>
      <c r="F236" s="123">
        <f>+COS_Rate_Base_4CP!F236-'COS_Rate_Base_AS FILED'!F236</f>
        <v>669.6171046848176</v>
      </c>
      <c r="G236" s="123">
        <f>+COS_Rate_Base_4CP!G236-'COS_Rate_Base_AS FILED'!G236</f>
        <v>16.076737407789551</v>
      </c>
      <c r="H236" s="123">
        <f>+COS_Rate_Base_4CP!H236-'COS_Rate_Base_AS FILED'!H236</f>
        <v>925.24292633240111</v>
      </c>
      <c r="I236" s="123">
        <f>+COS_Rate_Base_4CP!I236-'COS_Rate_Base_AS FILED'!I236</f>
        <v>262.9373054591706</v>
      </c>
      <c r="J236" s="123">
        <f>+COS_Rate_Base_4CP!J236-'COS_Rate_Base_AS FILED'!J236</f>
        <v>21.189959914103383</v>
      </c>
      <c r="K236" s="123">
        <f>+COS_Rate_Base_4CP!K236-'COS_Rate_Base_AS FILED'!K236</f>
        <v>26.308993992154683</v>
      </c>
      <c r="L236" s="123">
        <f>+COS_Rate_Base_4CP!L236-'COS_Rate_Base_AS FILED'!L236</f>
        <v>26.46029797992378</v>
      </c>
      <c r="M236" s="123">
        <f>+COS_Rate_Base_4CP!M236-'COS_Rate_Base_AS FILED'!M236</f>
        <v>11.366089771167026</v>
      </c>
      <c r="N236" s="123">
        <f>+COS_Rate_Base_4CP!N236-'COS_Rate_Base_AS FILED'!N236</f>
        <v>6.250704195076878</v>
      </c>
      <c r="O236" s="123">
        <f>+COS_Rate_Base_4CP!O236-'COS_Rate_Base_AS FILED'!O236</f>
        <v>-2584.5739291543141</v>
      </c>
      <c r="P236" s="123">
        <f>+COS_Rate_Base_4CP!P236-'COS_Rate_Base_AS FILED'!P236</f>
        <v>44.140833691926673</v>
      </c>
      <c r="Q236" s="123">
        <f>+COS_Rate_Base_4CP!Q236-'COS_Rate_Base_AS FILED'!Q236</f>
        <v>8.6966070494695487</v>
      </c>
      <c r="R236" s="123">
        <f>+COS_Rate_Base_4CP!R236-'COS_Rate_Base_AS FILED'!R236</f>
        <v>5.7931284412318291</v>
      </c>
      <c r="S236" s="123">
        <f>+COS_Rate_Base_4CP!S236-'COS_Rate_Base_AS FILED'!S236</f>
        <v>7.9971862321976914</v>
      </c>
    </row>
    <row r="237" spans="1:19" x14ac:dyDescent="0.25">
      <c r="A237" s="111" t="s">
        <v>433</v>
      </c>
      <c r="B237" s="123">
        <f>+COS_Rate_Base_4CP!B237-'COS_Rate_Base_AS FILED'!B237</f>
        <v>0</v>
      </c>
      <c r="C237" s="123">
        <f>+COS_Rate_Base_4CP!C237-'COS_Rate_Base_AS FILED'!C237</f>
        <v>333.03779982804554</v>
      </c>
      <c r="D237" s="123">
        <f>+COS_Rate_Base_4CP!D237-'COS_Rate_Base_AS FILED'!D237</f>
        <v>12.621987405050277</v>
      </c>
      <c r="E237" s="123">
        <f>+COS_Rate_Base_4CP!E237-'COS_Rate_Base_AS FILED'!E237</f>
        <v>206.8362667643014</v>
      </c>
      <c r="F237" s="123">
        <f>+COS_Rate_Base_4CP!F237-'COS_Rate_Base_AS FILED'!F237</f>
        <v>669.6171046848176</v>
      </c>
      <c r="G237" s="123">
        <f>+COS_Rate_Base_4CP!G237-'COS_Rate_Base_AS FILED'!G237</f>
        <v>16.076737407789551</v>
      </c>
      <c r="H237" s="123">
        <f>+COS_Rate_Base_4CP!H237-'COS_Rate_Base_AS FILED'!H237</f>
        <v>925.24292633240111</v>
      </c>
      <c r="I237" s="123">
        <f>+COS_Rate_Base_4CP!I237-'COS_Rate_Base_AS FILED'!I237</f>
        <v>262.9373054591706</v>
      </c>
      <c r="J237" s="123">
        <f>+COS_Rate_Base_4CP!J237-'COS_Rate_Base_AS FILED'!J237</f>
        <v>21.189959914103383</v>
      </c>
      <c r="K237" s="123">
        <f>+COS_Rate_Base_4CP!K237-'COS_Rate_Base_AS FILED'!K237</f>
        <v>26.308993992154683</v>
      </c>
      <c r="L237" s="123">
        <f>+COS_Rate_Base_4CP!L237-'COS_Rate_Base_AS FILED'!L237</f>
        <v>26.46029797992378</v>
      </c>
      <c r="M237" s="123">
        <f>+COS_Rate_Base_4CP!M237-'COS_Rate_Base_AS FILED'!M237</f>
        <v>11.366089771167026</v>
      </c>
      <c r="N237" s="123">
        <f>+COS_Rate_Base_4CP!N237-'COS_Rate_Base_AS FILED'!N237</f>
        <v>6.250704195076878</v>
      </c>
      <c r="O237" s="123">
        <f>+COS_Rate_Base_4CP!O237-'COS_Rate_Base_AS FILED'!O237</f>
        <v>-2584.5739291543141</v>
      </c>
      <c r="P237" s="123">
        <f>+COS_Rate_Base_4CP!P237-'COS_Rate_Base_AS FILED'!P237</f>
        <v>44.140833691926673</v>
      </c>
      <c r="Q237" s="123">
        <f>+COS_Rate_Base_4CP!Q237-'COS_Rate_Base_AS FILED'!Q237</f>
        <v>8.6966070494695487</v>
      </c>
      <c r="R237" s="123">
        <f>+COS_Rate_Base_4CP!R237-'COS_Rate_Base_AS FILED'!R237</f>
        <v>5.7931284412318291</v>
      </c>
      <c r="S237" s="123">
        <f>+COS_Rate_Base_4CP!S237-'COS_Rate_Base_AS FILED'!S237</f>
        <v>7.9971862321976914</v>
      </c>
    </row>
    <row r="238" spans="1:19" x14ac:dyDescent="0.25">
      <c r="B238" s="124">
        <f>+COS_Rate_Base_4CP!B238-'COS_Rate_Base_AS FILED'!B238</f>
        <v>0</v>
      </c>
      <c r="C238" s="124">
        <f>+COS_Rate_Base_4CP!C238-'COS_Rate_Base_AS FILED'!C238</f>
        <v>0</v>
      </c>
      <c r="D238" s="124">
        <f>+COS_Rate_Base_4CP!D238-'COS_Rate_Base_AS FILED'!D238</f>
        <v>0</v>
      </c>
      <c r="E238" s="124">
        <f>+COS_Rate_Base_4CP!E238-'COS_Rate_Base_AS FILED'!E238</f>
        <v>0</v>
      </c>
      <c r="F238" s="124">
        <f>+COS_Rate_Base_4CP!F238-'COS_Rate_Base_AS FILED'!F238</f>
        <v>0</v>
      </c>
      <c r="G238" s="124">
        <f>+COS_Rate_Base_4CP!G238-'COS_Rate_Base_AS FILED'!G238</f>
        <v>0</v>
      </c>
      <c r="H238" s="124">
        <f>+COS_Rate_Base_4CP!H238-'COS_Rate_Base_AS FILED'!H238</f>
        <v>0</v>
      </c>
      <c r="I238" s="124">
        <f>+COS_Rate_Base_4CP!I238-'COS_Rate_Base_AS FILED'!I238</f>
        <v>0</v>
      </c>
      <c r="J238" s="124">
        <f>+COS_Rate_Base_4CP!J238-'COS_Rate_Base_AS FILED'!J238</f>
        <v>0</v>
      </c>
      <c r="K238" s="124">
        <f>+COS_Rate_Base_4CP!K238-'COS_Rate_Base_AS FILED'!K238</f>
        <v>0</v>
      </c>
      <c r="L238" s="124">
        <f>+COS_Rate_Base_4CP!L238-'COS_Rate_Base_AS FILED'!L238</f>
        <v>0</v>
      </c>
      <c r="M238" s="124">
        <f>+COS_Rate_Base_4CP!M238-'COS_Rate_Base_AS FILED'!M238</f>
        <v>0</v>
      </c>
      <c r="N238" s="124">
        <f>+COS_Rate_Base_4CP!N238-'COS_Rate_Base_AS FILED'!N238</f>
        <v>0</v>
      </c>
      <c r="O238" s="124">
        <f>+COS_Rate_Base_4CP!O238-'COS_Rate_Base_AS FILED'!O238</f>
        <v>0</v>
      </c>
      <c r="P238" s="124">
        <f>+COS_Rate_Base_4CP!P238-'COS_Rate_Base_AS FILED'!P238</f>
        <v>0</v>
      </c>
      <c r="Q238" s="124">
        <f>+COS_Rate_Base_4CP!Q238-'COS_Rate_Base_AS FILED'!Q238</f>
        <v>0</v>
      </c>
      <c r="R238" s="124">
        <f>+COS_Rate_Base_4CP!R238-'COS_Rate_Base_AS FILED'!R238</f>
        <v>0</v>
      </c>
      <c r="S238" s="124">
        <f>+COS_Rate_Base_4CP!S238-'COS_Rate_Base_AS FILED'!S238</f>
        <v>0</v>
      </c>
    </row>
    <row r="239" spans="1:19" x14ac:dyDescent="0.25">
      <c r="A239" s="111" t="s">
        <v>434</v>
      </c>
      <c r="B239" s="123">
        <f>+COS_Rate_Base_4CP!B239-'COS_Rate_Base_AS FILED'!B239</f>
        <v>0</v>
      </c>
      <c r="C239" s="123">
        <f>+COS_Rate_Base_4CP!C239-'COS_Rate_Base_AS FILED'!C239</f>
        <v>0</v>
      </c>
      <c r="D239" s="123">
        <f>+COS_Rate_Base_4CP!D239-'COS_Rate_Base_AS FILED'!D239</f>
        <v>0</v>
      </c>
      <c r="E239" s="123">
        <f>+COS_Rate_Base_4CP!E239-'COS_Rate_Base_AS FILED'!E239</f>
        <v>0</v>
      </c>
      <c r="F239" s="123">
        <f>+COS_Rate_Base_4CP!F239-'COS_Rate_Base_AS FILED'!F239</f>
        <v>0</v>
      </c>
      <c r="G239" s="123">
        <f>+COS_Rate_Base_4CP!G239-'COS_Rate_Base_AS FILED'!G239</f>
        <v>0</v>
      </c>
      <c r="H239" s="123">
        <f>+COS_Rate_Base_4CP!H239-'COS_Rate_Base_AS FILED'!H239</f>
        <v>0</v>
      </c>
      <c r="I239" s="123">
        <f>+COS_Rate_Base_4CP!I239-'COS_Rate_Base_AS FILED'!I239</f>
        <v>0</v>
      </c>
      <c r="J239" s="123">
        <f>+COS_Rate_Base_4CP!J239-'COS_Rate_Base_AS FILED'!J239</f>
        <v>0</v>
      </c>
      <c r="K239" s="123">
        <f>+COS_Rate_Base_4CP!K239-'COS_Rate_Base_AS FILED'!K239</f>
        <v>0</v>
      </c>
      <c r="L239" s="123">
        <f>+COS_Rate_Base_4CP!L239-'COS_Rate_Base_AS FILED'!L239</f>
        <v>0</v>
      </c>
      <c r="M239" s="123">
        <f>+COS_Rate_Base_4CP!M239-'COS_Rate_Base_AS FILED'!M239</f>
        <v>0</v>
      </c>
      <c r="N239" s="123">
        <f>+COS_Rate_Base_4CP!N239-'COS_Rate_Base_AS FILED'!N239</f>
        <v>0</v>
      </c>
      <c r="O239" s="123">
        <f>+COS_Rate_Base_4CP!O239-'COS_Rate_Base_AS FILED'!O239</f>
        <v>0</v>
      </c>
      <c r="P239" s="123">
        <f>+COS_Rate_Base_4CP!P239-'COS_Rate_Base_AS FILED'!P239</f>
        <v>0</v>
      </c>
      <c r="Q239" s="123">
        <f>+COS_Rate_Base_4CP!Q239-'COS_Rate_Base_AS FILED'!Q239</f>
        <v>0</v>
      </c>
      <c r="R239" s="123">
        <f>+COS_Rate_Base_4CP!R239-'COS_Rate_Base_AS FILED'!R239</f>
        <v>0</v>
      </c>
      <c r="S239" s="123">
        <f>+COS_Rate_Base_4CP!S239-'COS_Rate_Base_AS FILED'!S239</f>
        <v>0</v>
      </c>
    </row>
    <row r="240" spans="1:19" x14ac:dyDescent="0.25">
      <c r="A240" s="112" t="s">
        <v>435</v>
      </c>
      <c r="B240" s="123">
        <f>+COS_Rate_Base_4CP!B240-'COS_Rate_Base_AS FILED'!B240</f>
        <v>0</v>
      </c>
      <c r="C240" s="123">
        <f>+COS_Rate_Base_4CP!C240-'COS_Rate_Base_AS FILED'!C240</f>
        <v>6.1660302393433675E-3</v>
      </c>
      <c r="D240" s="123">
        <f>+COS_Rate_Base_4CP!D240-'COS_Rate_Base_AS FILED'!D240</f>
        <v>2.3368985760867378E-4</v>
      </c>
      <c r="E240" s="123">
        <f>+COS_Rate_Base_4CP!E240-'COS_Rate_Base_AS FILED'!E240</f>
        <v>3.8294712375579465E-3</v>
      </c>
      <c r="F240" s="123">
        <f>+COS_Rate_Base_4CP!F240-'COS_Rate_Base_AS FILED'!F240</f>
        <v>1.2397629693680301E-2</v>
      </c>
      <c r="G240" s="123">
        <f>+COS_Rate_Base_4CP!G240-'COS_Rate_Base_AS FILED'!G240</f>
        <v>2.9765284618608889E-4</v>
      </c>
      <c r="H240" s="123">
        <f>+COS_Rate_Base_4CP!H240-'COS_Rate_Base_AS FILED'!H240</f>
        <v>1.7130415422656142E-2</v>
      </c>
      <c r="I240" s="123">
        <f>+COS_Rate_Base_4CP!I240-'COS_Rate_Base_AS FILED'!I240</f>
        <v>4.8681542375934583E-3</v>
      </c>
      <c r="J240" s="123">
        <f>+COS_Rate_Base_4CP!J240-'COS_Rate_Base_AS FILED'!J240</f>
        <v>3.9232163336322401E-4</v>
      </c>
      <c r="K240" s="123">
        <f>+COS_Rate_Base_4CP!K240-'COS_Rate_Base_AS FILED'!K240</f>
        <v>4.8709801892166116E-4</v>
      </c>
      <c r="L240" s="123">
        <f>+COS_Rate_Base_4CP!L240-'COS_Rate_Base_AS FILED'!L240</f>
        <v>4.8989933746396153E-4</v>
      </c>
      <c r="M240" s="123">
        <f>+COS_Rate_Base_4CP!M240-'COS_Rate_Base_AS FILED'!M240</f>
        <v>2.1043753372229634E-4</v>
      </c>
      <c r="N240" s="123">
        <f>+COS_Rate_Base_4CP!N240-'COS_Rate_Base_AS FILED'!N240</f>
        <v>1.157286983757555E-4</v>
      </c>
      <c r="O240" s="123">
        <f>+COS_Rate_Base_4CP!O240-'COS_Rate_Base_AS FILED'!O240</f>
        <v>-4.7852108713200892E-2</v>
      </c>
      <c r="P240" s="123">
        <f>+COS_Rate_Base_4CP!P240-'COS_Rate_Base_AS FILED'!P240</f>
        <v>8.1724571647567856E-4</v>
      </c>
      <c r="Q240" s="123">
        <f>+COS_Rate_Base_4CP!Q240-'COS_Rate_Base_AS FILED'!Q240</f>
        <v>1.6101338068644222E-4</v>
      </c>
      <c r="R240" s="123">
        <f>+COS_Rate_Base_4CP!R240-'COS_Rate_Base_AS FILED'!R240</f>
        <v>1.0725690947834335E-4</v>
      </c>
      <c r="S240" s="123">
        <f>+COS_Rate_Base_4CP!S240-'COS_Rate_Base_AS FILED'!S240</f>
        <v>1.4806394998656547E-4</v>
      </c>
    </row>
    <row r="241" spans="1:19" x14ac:dyDescent="0.25">
      <c r="A241" s="111" t="s">
        <v>436</v>
      </c>
      <c r="B241" s="123">
        <f>+COS_Rate_Base_4CP!B241-'COS_Rate_Base_AS FILED'!B241</f>
        <v>0</v>
      </c>
      <c r="C241" s="123">
        <f>+COS_Rate_Base_4CP!C241-'COS_Rate_Base_AS FILED'!C241</f>
        <v>6.1660302393433675E-3</v>
      </c>
      <c r="D241" s="123">
        <f>+COS_Rate_Base_4CP!D241-'COS_Rate_Base_AS FILED'!D241</f>
        <v>2.3368985760867378E-4</v>
      </c>
      <c r="E241" s="123">
        <f>+COS_Rate_Base_4CP!E241-'COS_Rate_Base_AS FILED'!E241</f>
        <v>3.8294712375579465E-3</v>
      </c>
      <c r="F241" s="123">
        <f>+COS_Rate_Base_4CP!F241-'COS_Rate_Base_AS FILED'!F241</f>
        <v>1.2397629693680301E-2</v>
      </c>
      <c r="G241" s="123">
        <f>+COS_Rate_Base_4CP!G241-'COS_Rate_Base_AS FILED'!G241</f>
        <v>2.9765284618608889E-4</v>
      </c>
      <c r="H241" s="123">
        <f>+COS_Rate_Base_4CP!H241-'COS_Rate_Base_AS FILED'!H241</f>
        <v>1.7130415422656142E-2</v>
      </c>
      <c r="I241" s="123">
        <f>+COS_Rate_Base_4CP!I241-'COS_Rate_Base_AS FILED'!I241</f>
        <v>4.8681542375934583E-3</v>
      </c>
      <c r="J241" s="123">
        <f>+COS_Rate_Base_4CP!J241-'COS_Rate_Base_AS FILED'!J241</f>
        <v>3.9232163336322401E-4</v>
      </c>
      <c r="K241" s="123">
        <f>+COS_Rate_Base_4CP!K241-'COS_Rate_Base_AS FILED'!K241</f>
        <v>4.8709801892166116E-4</v>
      </c>
      <c r="L241" s="123">
        <f>+COS_Rate_Base_4CP!L241-'COS_Rate_Base_AS FILED'!L241</f>
        <v>4.8989933746396153E-4</v>
      </c>
      <c r="M241" s="123">
        <f>+COS_Rate_Base_4CP!M241-'COS_Rate_Base_AS FILED'!M241</f>
        <v>2.1043753372229634E-4</v>
      </c>
      <c r="N241" s="123">
        <f>+COS_Rate_Base_4CP!N241-'COS_Rate_Base_AS FILED'!N241</f>
        <v>1.157286983757555E-4</v>
      </c>
      <c r="O241" s="123">
        <f>+COS_Rate_Base_4CP!O241-'COS_Rate_Base_AS FILED'!O241</f>
        <v>-4.7852108713200892E-2</v>
      </c>
      <c r="P241" s="123">
        <f>+COS_Rate_Base_4CP!P241-'COS_Rate_Base_AS FILED'!P241</f>
        <v>8.1724571647567856E-4</v>
      </c>
      <c r="Q241" s="123">
        <f>+COS_Rate_Base_4CP!Q241-'COS_Rate_Base_AS FILED'!Q241</f>
        <v>1.6101338068644222E-4</v>
      </c>
      <c r="R241" s="123">
        <f>+COS_Rate_Base_4CP!R241-'COS_Rate_Base_AS FILED'!R241</f>
        <v>1.0725690947834335E-4</v>
      </c>
      <c r="S241" s="123">
        <f>+COS_Rate_Base_4CP!S241-'COS_Rate_Base_AS FILED'!S241</f>
        <v>1.4806394998656547E-4</v>
      </c>
    </row>
    <row r="242" spans="1:19" x14ac:dyDescent="0.25">
      <c r="B242" s="124">
        <f>+COS_Rate_Base_4CP!B242-'COS_Rate_Base_AS FILED'!B242</f>
        <v>0</v>
      </c>
      <c r="C242" s="124">
        <f>+COS_Rate_Base_4CP!C242-'COS_Rate_Base_AS FILED'!C242</f>
        <v>0</v>
      </c>
      <c r="D242" s="124">
        <f>+COS_Rate_Base_4CP!D242-'COS_Rate_Base_AS FILED'!D242</f>
        <v>0</v>
      </c>
      <c r="E242" s="124">
        <f>+COS_Rate_Base_4CP!E242-'COS_Rate_Base_AS FILED'!E242</f>
        <v>0</v>
      </c>
      <c r="F242" s="124">
        <f>+COS_Rate_Base_4CP!F242-'COS_Rate_Base_AS FILED'!F242</f>
        <v>0</v>
      </c>
      <c r="G242" s="124">
        <f>+COS_Rate_Base_4CP!G242-'COS_Rate_Base_AS FILED'!G242</f>
        <v>0</v>
      </c>
      <c r="H242" s="124">
        <f>+COS_Rate_Base_4CP!H242-'COS_Rate_Base_AS FILED'!H242</f>
        <v>0</v>
      </c>
      <c r="I242" s="124">
        <f>+COS_Rate_Base_4CP!I242-'COS_Rate_Base_AS FILED'!I242</f>
        <v>0</v>
      </c>
      <c r="J242" s="124">
        <f>+COS_Rate_Base_4CP!J242-'COS_Rate_Base_AS FILED'!J242</f>
        <v>0</v>
      </c>
      <c r="K242" s="124">
        <f>+COS_Rate_Base_4CP!K242-'COS_Rate_Base_AS FILED'!K242</f>
        <v>0</v>
      </c>
      <c r="L242" s="124">
        <f>+COS_Rate_Base_4CP!L242-'COS_Rate_Base_AS FILED'!L242</f>
        <v>0</v>
      </c>
      <c r="M242" s="124">
        <f>+COS_Rate_Base_4CP!M242-'COS_Rate_Base_AS FILED'!M242</f>
        <v>0</v>
      </c>
      <c r="N242" s="124">
        <f>+COS_Rate_Base_4CP!N242-'COS_Rate_Base_AS FILED'!N242</f>
        <v>0</v>
      </c>
      <c r="O242" s="124">
        <f>+COS_Rate_Base_4CP!O242-'COS_Rate_Base_AS FILED'!O242</f>
        <v>0</v>
      </c>
      <c r="P242" s="124">
        <f>+COS_Rate_Base_4CP!P242-'COS_Rate_Base_AS FILED'!P242</f>
        <v>0</v>
      </c>
      <c r="Q242" s="124">
        <f>+COS_Rate_Base_4CP!Q242-'COS_Rate_Base_AS FILED'!Q242</f>
        <v>0</v>
      </c>
      <c r="R242" s="124">
        <f>+COS_Rate_Base_4CP!R242-'COS_Rate_Base_AS FILED'!R242</f>
        <v>0</v>
      </c>
      <c r="S242" s="124">
        <f>+COS_Rate_Base_4CP!S242-'COS_Rate_Base_AS FILED'!S242</f>
        <v>0</v>
      </c>
    </row>
    <row r="243" spans="1:19" x14ac:dyDescent="0.25">
      <c r="A243" s="111" t="s">
        <v>437</v>
      </c>
      <c r="B243" s="123">
        <f>+COS_Rate_Base_4CP!B243-'COS_Rate_Base_AS FILED'!B243</f>
        <v>0</v>
      </c>
      <c r="C243" s="123">
        <f>+COS_Rate_Base_4CP!C243-'COS_Rate_Base_AS FILED'!C243</f>
        <v>0</v>
      </c>
      <c r="D243" s="123">
        <f>+COS_Rate_Base_4CP!D243-'COS_Rate_Base_AS FILED'!D243</f>
        <v>0</v>
      </c>
      <c r="E243" s="123">
        <f>+COS_Rate_Base_4CP!E243-'COS_Rate_Base_AS FILED'!E243</f>
        <v>0</v>
      </c>
      <c r="F243" s="123">
        <f>+COS_Rate_Base_4CP!F243-'COS_Rate_Base_AS FILED'!F243</f>
        <v>0</v>
      </c>
      <c r="G243" s="123">
        <f>+COS_Rate_Base_4CP!G243-'COS_Rate_Base_AS FILED'!G243</f>
        <v>0</v>
      </c>
      <c r="H243" s="123">
        <f>+COS_Rate_Base_4CP!H243-'COS_Rate_Base_AS FILED'!H243</f>
        <v>0</v>
      </c>
      <c r="I243" s="123">
        <f>+COS_Rate_Base_4CP!I243-'COS_Rate_Base_AS FILED'!I243</f>
        <v>0</v>
      </c>
      <c r="J243" s="123">
        <f>+COS_Rate_Base_4CP!J243-'COS_Rate_Base_AS FILED'!J243</f>
        <v>0</v>
      </c>
      <c r="K243" s="123">
        <f>+COS_Rate_Base_4CP!K243-'COS_Rate_Base_AS FILED'!K243</f>
        <v>0</v>
      </c>
      <c r="L243" s="123">
        <f>+COS_Rate_Base_4CP!L243-'COS_Rate_Base_AS FILED'!L243</f>
        <v>0</v>
      </c>
      <c r="M243" s="123">
        <f>+COS_Rate_Base_4CP!M243-'COS_Rate_Base_AS FILED'!M243</f>
        <v>0</v>
      </c>
      <c r="N243" s="123">
        <f>+COS_Rate_Base_4CP!N243-'COS_Rate_Base_AS FILED'!N243</f>
        <v>0</v>
      </c>
      <c r="O243" s="123">
        <f>+COS_Rate_Base_4CP!O243-'COS_Rate_Base_AS FILED'!O243</f>
        <v>0</v>
      </c>
      <c r="P243" s="123">
        <f>+COS_Rate_Base_4CP!P243-'COS_Rate_Base_AS FILED'!P243</f>
        <v>0</v>
      </c>
      <c r="Q243" s="123">
        <f>+COS_Rate_Base_4CP!Q243-'COS_Rate_Base_AS FILED'!Q243</f>
        <v>0</v>
      </c>
      <c r="R243" s="123">
        <f>+COS_Rate_Base_4CP!R243-'COS_Rate_Base_AS FILED'!R243</f>
        <v>0</v>
      </c>
      <c r="S243" s="123">
        <f>+COS_Rate_Base_4CP!S243-'COS_Rate_Base_AS FILED'!S243</f>
        <v>0</v>
      </c>
    </row>
    <row r="244" spans="1:19" x14ac:dyDescent="0.25">
      <c r="A244" s="112" t="s">
        <v>438</v>
      </c>
      <c r="B244" s="123">
        <f>+COS_Rate_Base_4CP!B244-'COS_Rate_Base_AS FILED'!B244</f>
        <v>0</v>
      </c>
      <c r="C244" s="123">
        <f>+COS_Rate_Base_4CP!C244-'COS_Rate_Base_AS FILED'!C244</f>
        <v>840.83762973739067</v>
      </c>
      <c r="D244" s="123">
        <f>+COS_Rate_Base_4CP!D244-'COS_Rate_Base_AS FILED'!D244</f>
        <v>31.867379551862541</v>
      </c>
      <c r="E244" s="123">
        <f>+COS_Rate_Base_4CP!E244-'COS_Rate_Base_AS FILED'!E244</f>
        <v>522.21014064954943</v>
      </c>
      <c r="F244" s="123">
        <f>+COS_Rate_Base_4CP!F244-'COS_Rate_Base_AS FILED'!F244</f>
        <v>1690.6166790239513</v>
      </c>
      <c r="G244" s="123">
        <f>+COS_Rate_Base_4CP!G244-'COS_Rate_Base_AS FILED'!G244</f>
        <v>40.58976423353306</v>
      </c>
      <c r="H244" s="123">
        <f>+COS_Rate_Base_4CP!H244-'COS_Rate_Base_AS FILED'!H244</f>
        <v>2336.0083135026507</v>
      </c>
      <c r="I244" s="123">
        <f>+COS_Rate_Base_4CP!I244-'COS_Rate_Base_AS FILED'!I244</f>
        <v>663.851312992163</v>
      </c>
      <c r="J244" s="123">
        <f>+COS_Rate_Base_4CP!J244-'COS_Rate_Base_AS FILED'!J244</f>
        <v>53.499379582528491</v>
      </c>
      <c r="K244" s="123">
        <f>+COS_Rate_Base_4CP!K244-'COS_Rate_Base_AS FILED'!K244</f>
        <v>66.423667705472326</v>
      </c>
      <c r="L244" s="123">
        <f>+COS_Rate_Base_4CP!L244-'COS_Rate_Base_AS FILED'!L244</f>
        <v>66.80567265060381</v>
      </c>
      <c r="M244" s="123">
        <f>+COS_Rate_Base_4CP!M244-'COS_Rate_Base_AS FILED'!M244</f>
        <v>28.696550324035343</v>
      </c>
      <c r="N244" s="123">
        <f>+COS_Rate_Base_4CP!N244-'COS_Rate_Base_AS FILED'!N244</f>
        <v>15.781473761513553</v>
      </c>
      <c r="O244" s="123">
        <f>+COS_Rate_Base_4CP!O244-'COS_Rate_Base_AS FILED'!O244</f>
        <v>-6525.406478157267</v>
      </c>
      <c r="P244" s="123">
        <f>+COS_Rate_Base_4CP!P244-'COS_Rate_Base_AS FILED'!P244</f>
        <v>111.44462879392086</v>
      </c>
      <c r="Q244" s="123">
        <f>+COS_Rate_Base_4CP!Q244-'COS_Rate_Base_AS FILED'!Q244</f>
        <v>21.956770258535471</v>
      </c>
      <c r="R244" s="123">
        <f>+COS_Rate_Base_4CP!R244-'COS_Rate_Base_AS FILED'!R244</f>
        <v>14.626208766107993</v>
      </c>
      <c r="S244" s="123">
        <f>+COS_Rate_Base_4CP!S244-'COS_Rate_Base_AS FILED'!S244</f>
        <v>20.190906616371649</v>
      </c>
    </row>
    <row r="245" spans="1:19" x14ac:dyDescent="0.25">
      <c r="A245" s="112" t="s">
        <v>439</v>
      </c>
      <c r="B245" s="123">
        <f>+COS_Rate_Base_4CP!B245-'COS_Rate_Base_AS FILED'!B245</f>
        <v>-9.3132257461547852E-10</v>
      </c>
      <c r="C245" s="123">
        <f>+COS_Rate_Base_4CP!C245-'COS_Rate_Base_AS FILED'!C245</f>
        <v>36.683823079252761</v>
      </c>
      <c r="D245" s="123">
        <f>+COS_Rate_Base_4CP!D245-'COS_Rate_Base_AS FILED'!D245</f>
        <v>1.3903009001212467</v>
      </c>
      <c r="E245" s="123">
        <f>+COS_Rate_Base_4CP!E245-'COS_Rate_Base_AS FILED'!E245</f>
        <v>22.782834321726114</v>
      </c>
      <c r="F245" s="123">
        <f>+COS_Rate_Base_4CP!F245-'COS_Rate_Base_AS FILED'!F245</f>
        <v>73.75773984749685</v>
      </c>
      <c r="G245" s="123">
        <f>+COS_Rate_Base_4CP!G245-'COS_Rate_Base_AS FILED'!G245</f>
        <v>1.7708385986915118</v>
      </c>
      <c r="H245" s="123">
        <f>+COS_Rate_Base_4CP!H245-'COS_Rate_Base_AS FILED'!H245</f>
        <v>101.91470107124769</v>
      </c>
      <c r="I245" s="123">
        <f>+COS_Rate_Base_4CP!I245-'COS_Rate_Base_AS FILED'!I245</f>
        <v>28.96231478638947</v>
      </c>
      <c r="J245" s="123">
        <f>+COS_Rate_Base_4CP!J245-'COS_Rate_Base_AS FILED'!J245</f>
        <v>2.3340555965132808</v>
      </c>
      <c r="K245" s="123">
        <f>+COS_Rate_Base_4CP!K245-'COS_Rate_Base_AS FILED'!K245</f>
        <v>2.8979127339282513</v>
      </c>
      <c r="L245" s="123">
        <f>+COS_Rate_Base_4CP!L245-'COS_Rate_Base_AS FILED'!L245</f>
        <v>2.9145787361707107</v>
      </c>
      <c r="M245" s="123">
        <f>+COS_Rate_Base_4CP!M245-'COS_Rate_Base_AS FILED'!M245</f>
        <v>1.2519648715060612</v>
      </c>
      <c r="N245" s="123">
        <f>+COS_Rate_Base_4CP!N245-'COS_Rate_Base_AS FILED'!N245</f>
        <v>0.68850961341732386</v>
      </c>
      <c r="O245" s="123">
        <f>+COS_Rate_Base_4CP!O245-'COS_Rate_Base_AS FILED'!O245</f>
        <v>-284.68856328434777</v>
      </c>
      <c r="P245" s="123">
        <f>+COS_Rate_Base_4CP!P245-'COS_Rate_Base_AS FILED'!P245</f>
        <v>4.8620743187748303</v>
      </c>
      <c r="Q245" s="123">
        <f>+COS_Rate_Base_4CP!Q245-'COS_Rate_Base_AS FILED'!Q245</f>
        <v>0.9579236788051162</v>
      </c>
      <c r="R245" s="123">
        <f>+COS_Rate_Base_4CP!R245-'COS_Rate_Base_AS FILED'!R245</f>
        <v>0.63810804336101512</v>
      </c>
      <c r="S245" s="123">
        <f>+COS_Rate_Base_4CP!S245-'COS_Rate_Base_AS FILED'!S245</f>
        <v>0.88088308601953713</v>
      </c>
    </row>
    <row r="246" spans="1:19" x14ac:dyDescent="0.25">
      <c r="A246" s="112" t="s">
        <v>440</v>
      </c>
      <c r="B246" s="123">
        <f>+COS_Rate_Base_4CP!B246-'COS_Rate_Base_AS FILED'!B246</f>
        <v>0</v>
      </c>
      <c r="C246" s="123">
        <f>+COS_Rate_Base_4CP!C246-'COS_Rate_Base_AS FILED'!C246</f>
        <v>-130711.89556988585</v>
      </c>
      <c r="D246" s="123">
        <f>+COS_Rate_Base_4CP!D246-'COS_Rate_Base_AS FILED'!D246</f>
        <v>-4895.2886793262296</v>
      </c>
      <c r="E246" s="123">
        <f>+COS_Rate_Base_4CP!E246-'COS_Rate_Base_AS FILED'!E246</f>
        <v>-88195.054886418977</v>
      </c>
      <c r="F246" s="123">
        <f>+COS_Rate_Base_4CP!F246-'COS_Rate_Base_AS FILED'!F246</f>
        <v>175812.88636043482</v>
      </c>
      <c r="G246" s="123">
        <f>+COS_Rate_Base_4CP!G246-'COS_Rate_Base_AS FILED'!G246</f>
        <v>-4277.3209908577992</v>
      </c>
      <c r="H246" s="123">
        <f>+COS_Rate_Base_4CP!H246-'COS_Rate_Base_AS FILED'!H246</f>
        <v>-385053.95131678134</v>
      </c>
      <c r="I246" s="123">
        <f>+COS_Rate_Base_4CP!I246-'COS_Rate_Base_AS FILED'!I246</f>
        <v>-323290.94711951725</v>
      </c>
      <c r="J246" s="123">
        <f>+COS_Rate_Base_4CP!J246-'COS_Rate_Base_AS FILED'!J246</f>
        <v>-130376.9154414665</v>
      </c>
      <c r="K246" s="123">
        <f>+COS_Rate_Base_4CP!K246-'COS_Rate_Base_AS FILED'!K246</f>
        <v>-8885.7938163332292</v>
      </c>
      <c r="L246" s="123">
        <f>+COS_Rate_Base_4CP!L246-'COS_Rate_Base_AS FILED'!L246</f>
        <v>-2604.622521204481</v>
      </c>
      <c r="M246" s="123">
        <f>+COS_Rate_Base_4CP!M246-'COS_Rate_Base_AS FILED'!M246</f>
        <v>-13639.410012376698</v>
      </c>
      <c r="N246" s="123">
        <f>+COS_Rate_Base_4CP!N246-'COS_Rate_Base_AS FILED'!N246</f>
        <v>-1488.295823428929</v>
      </c>
      <c r="O246" s="123">
        <f>+COS_Rate_Base_4CP!O246-'COS_Rate_Base_AS FILED'!O246</f>
        <v>1008037.9347845018</v>
      </c>
      <c r="P246" s="123">
        <f>+COS_Rate_Base_4CP!P246-'COS_Rate_Base_AS FILED'!P246</f>
        <v>-78862.443425492849</v>
      </c>
      <c r="Q246" s="123">
        <f>+COS_Rate_Base_4CP!Q246-'COS_Rate_Base_AS FILED'!Q246</f>
        <v>-1996.8416449595607</v>
      </c>
      <c r="R246" s="123">
        <f>+COS_Rate_Base_4CP!R246-'COS_Rate_Base_AS FILED'!R246</f>
        <v>-392.09553816375046</v>
      </c>
      <c r="S246" s="123">
        <f>+COS_Rate_Base_4CP!S246-'COS_Rate_Base_AS FILED'!S246</f>
        <v>-9179.9443587536189</v>
      </c>
    </row>
    <row r="247" spans="1:19" x14ac:dyDescent="0.25">
      <c r="A247" s="112" t="s">
        <v>441</v>
      </c>
      <c r="B247" s="123">
        <f>+COS_Rate_Base_4CP!B247-'COS_Rate_Base_AS FILED'!B247</f>
        <v>0</v>
      </c>
      <c r="C247" s="123">
        <f>+COS_Rate_Base_4CP!C247-'COS_Rate_Base_AS FILED'!C247</f>
        <v>130711.89556988585</v>
      </c>
      <c r="D247" s="123">
        <f>+COS_Rate_Base_4CP!D247-'COS_Rate_Base_AS FILED'!D247</f>
        <v>4895.2886793262296</v>
      </c>
      <c r="E247" s="123">
        <f>+COS_Rate_Base_4CP!E247-'COS_Rate_Base_AS FILED'!E247</f>
        <v>88195.054886418977</v>
      </c>
      <c r="F247" s="123">
        <f>+COS_Rate_Base_4CP!F247-'COS_Rate_Base_AS FILED'!F247</f>
        <v>-175812.88636043482</v>
      </c>
      <c r="G247" s="123">
        <f>+COS_Rate_Base_4CP!G247-'COS_Rate_Base_AS FILED'!G247</f>
        <v>4277.3209908577992</v>
      </c>
      <c r="H247" s="123">
        <f>+COS_Rate_Base_4CP!H247-'COS_Rate_Base_AS FILED'!H247</f>
        <v>385053.95131678134</v>
      </c>
      <c r="I247" s="123">
        <f>+COS_Rate_Base_4CP!I247-'COS_Rate_Base_AS FILED'!I247</f>
        <v>323290.94711951725</v>
      </c>
      <c r="J247" s="123">
        <f>+COS_Rate_Base_4CP!J247-'COS_Rate_Base_AS FILED'!J247</f>
        <v>130376.9154414665</v>
      </c>
      <c r="K247" s="123">
        <f>+COS_Rate_Base_4CP!K247-'COS_Rate_Base_AS FILED'!K247</f>
        <v>8885.7938163332292</v>
      </c>
      <c r="L247" s="123">
        <f>+COS_Rate_Base_4CP!L247-'COS_Rate_Base_AS FILED'!L247</f>
        <v>2604.622521204481</v>
      </c>
      <c r="M247" s="123">
        <f>+COS_Rate_Base_4CP!M247-'COS_Rate_Base_AS FILED'!M247</f>
        <v>13639.410012376698</v>
      </c>
      <c r="N247" s="123">
        <f>+COS_Rate_Base_4CP!N247-'COS_Rate_Base_AS FILED'!N247</f>
        <v>1488.295823428929</v>
      </c>
      <c r="O247" s="123">
        <f>+COS_Rate_Base_4CP!O247-'COS_Rate_Base_AS FILED'!O247</f>
        <v>-1008037.9347845018</v>
      </c>
      <c r="P247" s="123">
        <f>+COS_Rate_Base_4CP!P247-'COS_Rate_Base_AS FILED'!P247</f>
        <v>78862.443425492849</v>
      </c>
      <c r="Q247" s="123">
        <f>+COS_Rate_Base_4CP!Q247-'COS_Rate_Base_AS FILED'!Q247</f>
        <v>1996.8416449595607</v>
      </c>
      <c r="R247" s="123">
        <f>+COS_Rate_Base_4CP!R247-'COS_Rate_Base_AS FILED'!R247</f>
        <v>392.09553816375046</v>
      </c>
      <c r="S247" s="123">
        <f>+COS_Rate_Base_4CP!S247-'COS_Rate_Base_AS FILED'!S247</f>
        <v>9179.9443587536189</v>
      </c>
    </row>
    <row r="248" spans="1:19" x14ac:dyDescent="0.25">
      <c r="A248" s="112" t="s">
        <v>442</v>
      </c>
      <c r="B248" s="123">
        <f>+COS_Rate_Base_4CP!B248-'COS_Rate_Base_AS FILED'!B248</f>
        <v>3.814697265625E-6</v>
      </c>
      <c r="C248" s="123">
        <f>+COS_Rate_Base_4CP!C248-'COS_Rate_Base_AS FILED'!C248</f>
        <v>68595.356782756746</v>
      </c>
      <c r="D248" s="123">
        <f>+COS_Rate_Base_4CP!D248-'COS_Rate_Base_AS FILED'!D248</f>
        <v>2576.5774952422362</v>
      </c>
      <c r="E248" s="123">
        <f>+COS_Rate_Base_4CP!E248-'COS_Rate_Base_AS FILED'!E248</f>
        <v>46517.292274877429</v>
      </c>
      <c r="F248" s="123">
        <f>+COS_Rate_Base_4CP!F248-'COS_Rate_Base_AS FILED'!F248</f>
        <v>69051.002069607377</v>
      </c>
      <c r="G248" s="123">
        <f>+COS_Rate_Base_4CP!G248-'COS_Rate_Base_AS FILED'!G248</f>
        <v>3119.3117266764166</v>
      </c>
      <c r="H248" s="123">
        <f>+COS_Rate_Base_4CP!H248-'COS_Rate_Base_AS FILED'!H248</f>
        <v>196774.92650979757</v>
      </c>
      <c r="I248" s="123">
        <f>+COS_Rate_Base_4CP!I248-'COS_Rate_Base_AS FILED'!I248</f>
        <v>90368.539098769426</v>
      </c>
      <c r="J248" s="123">
        <f>+COS_Rate_Base_4CP!J248-'COS_Rate_Base_AS FILED'!J248</f>
        <v>24174.752132683992</v>
      </c>
      <c r="K248" s="123">
        <f>+COS_Rate_Base_4CP!K248-'COS_Rate_Base_AS FILED'!K248</f>
        <v>5525.5625748282764</v>
      </c>
      <c r="L248" s="123">
        <f>+COS_Rate_Base_4CP!L248-'COS_Rate_Base_AS FILED'!L248</f>
        <v>4375.7294296815526</v>
      </c>
      <c r="M248" s="123">
        <f>+COS_Rate_Base_4CP!M248-'COS_Rate_Base_AS FILED'!M248</f>
        <v>3908.5708447906654</v>
      </c>
      <c r="N248" s="123">
        <f>+COS_Rate_Base_4CP!N248-'COS_Rate_Base_AS FILED'!N248</f>
        <v>1121.8773274635023</v>
      </c>
      <c r="O248" s="123">
        <f>+COS_Rate_Base_4CP!O248-'COS_Rate_Base_AS FILED'!O248</f>
        <v>-541467.49666953087</v>
      </c>
      <c r="P248" s="123">
        <f>+COS_Rate_Base_4CP!P248-'COS_Rate_Base_AS FILED'!P248</f>
        <v>20072.144383125007</v>
      </c>
      <c r="Q248" s="123">
        <f>+COS_Rate_Base_4CP!Q248-'COS_Rate_Base_AS FILED'!Q248</f>
        <v>1611.3894109869725</v>
      </c>
      <c r="R248" s="123">
        <f>+COS_Rate_Base_4CP!R248-'COS_Rate_Base_AS FILED'!R248</f>
        <v>899.02353675672202</v>
      </c>
      <c r="S248" s="123">
        <f>+COS_Rate_Base_4CP!S248-'COS_Rate_Base_AS FILED'!S248</f>
        <v>2775.4410752307158</v>
      </c>
    </row>
    <row r="249" spans="1:19" x14ac:dyDescent="0.25">
      <c r="A249" s="112" t="s">
        <v>443</v>
      </c>
      <c r="B249" s="123">
        <f>+COS_Rate_Base_4CP!B249-'COS_Rate_Base_AS FILED'!B249</f>
        <v>0</v>
      </c>
      <c r="C249" s="123">
        <f>+COS_Rate_Base_4CP!C249-'COS_Rate_Base_AS FILED'!C249</f>
        <v>-93932.415359038743</v>
      </c>
      <c r="D249" s="123">
        <f>+COS_Rate_Base_4CP!D249-'COS_Rate_Base_AS FILED'!D249</f>
        <v>-3521.0487760326323</v>
      </c>
      <c r="E249" s="123">
        <f>+COS_Rate_Base_4CP!E249-'COS_Rate_Base_AS FILED'!E249</f>
        <v>-62153.958020973601</v>
      </c>
      <c r="F249" s="123">
        <f>+COS_Rate_Base_4CP!F249-'COS_Rate_Base_AS FILED'!F249</f>
        <v>121103.41260144371</v>
      </c>
      <c r="G249" s="123">
        <f>+COS_Rate_Base_4CP!G249-'COS_Rate_Base_AS FILED'!G249</f>
        <v>-3065.6117693362921</v>
      </c>
      <c r="H249" s="123">
        <f>+COS_Rate_Base_4CP!H249-'COS_Rate_Base_AS FILED'!H249</f>
        <v>-271748.83770501427</v>
      </c>
      <c r="I249" s="123">
        <f>+COS_Rate_Base_4CP!I249-'COS_Rate_Base_AS FILED'!I249</f>
        <v>-227457.07050585095</v>
      </c>
      <c r="J249" s="123">
        <f>+COS_Rate_Base_4CP!J249-'COS_Rate_Base_AS FILED'!J249</f>
        <v>-91583.807800037903</v>
      </c>
      <c r="K249" s="123">
        <f>+COS_Rate_Base_4CP!K249-'COS_Rate_Base_AS FILED'!K249</f>
        <v>-6271.3224203858408</v>
      </c>
      <c r="L249" s="123">
        <f>+COS_Rate_Base_4CP!L249-'COS_Rate_Base_AS FILED'!L249</f>
        <v>-1926.8657326699904</v>
      </c>
      <c r="M249" s="123">
        <f>+COS_Rate_Base_4CP!M249-'COS_Rate_Base_AS FILED'!M249</f>
        <v>-9670.6077633812401</v>
      </c>
      <c r="N249" s="123">
        <f>+COS_Rate_Base_4CP!N249-'COS_Rate_Base_AS FILED'!N249</f>
        <v>-1097.2630188909625</v>
      </c>
      <c r="O249" s="123">
        <f>+COS_Rate_Base_4CP!O249-'COS_Rate_Base_AS FILED'!O249</f>
        <v>715332.37308841944</v>
      </c>
      <c r="P249" s="123">
        <f>+COS_Rate_Base_4CP!P249-'COS_Rate_Base_AS FILED'!P249</f>
        <v>-55805.61748507934</v>
      </c>
      <c r="Q249" s="123">
        <f>+COS_Rate_Base_4CP!Q249-'COS_Rate_Base_AS FILED'!Q249</f>
        <v>-1443.4491334269742</v>
      </c>
      <c r="R249" s="123">
        <f>+COS_Rate_Base_4CP!R249-'COS_Rate_Base_AS FILED'!R249</f>
        <v>-311.28474485554398</v>
      </c>
      <c r="S249" s="123">
        <f>+COS_Rate_Base_4CP!S249-'COS_Rate_Base_AS FILED'!S249</f>
        <v>-6446.6254548892521</v>
      </c>
    </row>
    <row r="250" spans="1:19" x14ac:dyDescent="0.25">
      <c r="A250" s="111" t="s">
        <v>444</v>
      </c>
      <c r="B250" s="123">
        <f>+COS_Rate_Base_4CP!B250-'COS_Rate_Base_AS FILED'!B250</f>
        <v>3.814697265625E-6</v>
      </c>
      <c r="C250" s="123">
        <f>+COS_Rate_Base_4CP!C250-'COS_Rate_Base_AS FILED'!C250</f>
        <v>-24459.537123467773</v>
      </c>
      <c r="D250" s="123">
        <f>+COS_Rate_Base_4CP!D250-'COS_Rate_Base_AS FILED'!D250</f>
        <v>-911.21360033843666</v>
      </c>
      <c r="E250" s="123">
        <f>+COS_Rate_Base_4CP!E250-'COS_Rate_Base_AS FILED'!E250</f>
        <v>-15091.672771124169</v>
      </c>
      <c r="F250" s="123">
        <f>+COS_Rate_Base_4CP!F250-'COS_Rate_Base_AS FILED'!F250</f>
        <v>191918.78908991814</v>
      </c>
      <c r="G250" s="123">
        <f>+COS_Rate_Base_4CP!G250-'COS_Rate_Base_AS FILED'!G250</f>
        <v>96.060560172307305</v>
      </c>
      <c r="H250" s="123">
        <f>+COS_Rate_Base_4CP!H250-'COS_Rate_Base_AS FILED'!H250</f>
        <v>-72535.98818063736</v>
      </c>
      <c r="I250" s="123">
        <f>+COS_Rate_Base_4CP!I250-'COS_Rate_Base_AS FILED'!I250</f>
        <v>-136395.71777929366</v>
      </c>
      <c r="J250" s="123">
        <f>+COS_Rate_Base_4CP!J250-'COS_Rate_Base_AS FILED'!J250</f>
        <v>-67353.222232174128</v>
      </c>
      <c r="K250" s="123">
        <f>+COS_Rate_Base_4CP!K250-'COS_Rate_Base_AS FILED'!K250</f>
        <v>-676.43826511804946</v>
      </c>
      <c r="L250" s="123">
        <f>+COS_Rate_Base_4CP!L250-'COS_Rate_Base_AS FILED'!L250</f>
        <v>2518.5839483982418</v>
      </c>
      <c r="M250" s="123">
        <f>+COS_Rate_Base_4CP!M250-'COS_Rate_Base_AS FILED'!M250</f>
        <v>-5732.0884033949114</v>
      </c>
      <c r="N250" s="123">
        <f>+COS_Rate_Base_4CP!N250-'COS_Rate_Base_AS FILED'!N250</f>
        <v>41.084291947481688</v>
      </c>
      <c r="O250" s="123">
        <f>+COS_Rate_Base_4CP!O250-'COS_Rate_Base_AS FILED'!O250</f>
        <v>167054.78137743473</v>
      </c>
      <c r="P250" s="123">
        <f>+COS_Rate_Base_4CP!P250-'COS_Rate_Base_AS FILED'!P250</f>
        <v>-35617.166398845613</v>
      </c>
      <c r="Q250" s="123">
        <f>+COS_Rate_Base_4CP!Q250-'COS_Rate_Base_AS FILED'!Q250</f>
        <v>190.85497149737785</v>
      </c>
      <c r="R250" s="123">
        <f>+COS_Rate_Base_4CP!R250-'COS_Rate_Base_AS FILED'!R250</f>
        <v>603.00310871066176</v>
      </c>
      <c r="S250" s="123">
        <f>+COS_Rate_Base_4CP!S250-'COS_Rate_Base_AS FILED'!S250</f>
        <v>-3650.1125899561448</v>
      </c>
    </row>
    <row r="251" spans="1:19" x14ac:dyDescent="0.25">
      <c r="B251" s="124">
        <f>+COS_Rate_Base_4CP!B251-'COS_Rate_Base_AS FILED'!B251</f>
        <v>0</v>
      </c>
      <c r="C251" s="124">
        <f>+COS_Rate_Base_4CP!C251-'COS_Rate_Base_AS FILED'!C251</f>
        <v>0</v>
      </c>
      <c r="D251" s="124">
        <f>+COS_Rate_Base_4CP!D251-'COS_Rate_Base_AS FILED'!D251</f>
        <v>0</v>
      </c>
      <c r="E251" s="124">
        <f>+COS_Rate_Base_4CP!E251-'COS_Rate_Base_AS FILED'!E251</f>
        <v>0</v>
      </c>
      <c r="F251" s="124">
        <f>+COS_Rate_Base_4CP!F251-'COS_Rate_Base_AS FILED'!F251</f>
        <v>0</v>
      </c>
      <c r="G251" s="124">
        <f>+COS_Rate_Base_4CP!G251-'COS_Rate_Base_AS FILED'!G251</f>
        <v>0</v>
      </c>
      <c r="H251" s="124">
        <f>+COS_Rate_Base_4CP!H251-'COS_Rate_Base_AS FILED'!H251</f>
        <v>0</v>
      </c>
      <c r="I251" s="124">
        <f>+COS_Rate_Base_4CP!I251-'COS_Rate_Base_AS FILED'!I251</f>
        <v>0</v>
      </c>
      <c r="J251" s="124">
        <f>+COS_Rate_Base_4CP!J251-'COS_Rate_Base_AS FILED'!J251</f>
        <v>0</v>
      </c>
      <c r="K251" s="124">
        <f>+COS_Rate_Base_4CP!K251-'COS_Rate_Base_AS FILED'!K251</f>
        <v>0</v>
      </c>
      <c r="L251" s="124">
        <f>+COS_Rate_Base_4CP!L251-'COS_Rate_Base_AS FILED'!L251</f>
        <v>0</v>
      </c>
      <c r="M251" s="124">
        <f>+COS_Rate_Base_4CP!M251-'COS_Rate_Base_AS FILED'!M251</f>
        <v>0</v>
      </c>
      <c r="N251" s="124">
        <f>+COS_Rate_Base_4CP!N251-'COS_Rate_Base_AS FILED'!N251</f>
        <v>0</v>
      </c>
      <c r="O251" s="124">
        <f>+COS_Rate_Base_4CP!O251-'COS_Rate_Base_AS FILED'!O251</f>
        <v>0</v>
      </c>
      <c r="P251" s="124">
        <f>+COS_Rate_Base_4CP!P251-'COS_Rate_Base_AS FILED'!P251</f>
        <v>0</v>
      </c>
      <c r="Q251" s="124">
        <f>+COS_Rate_Base_4CP!Q251-'COS_Rate_Base_AS FILED'!Q251</f>
        <v>0</v>
      </c>
      <c r="R251" s="124">
        <f>+COS_Rate_Base_4CP!R251-'COS_Rate_Base_AS FILED'!R251</f>
        <v>0</v>
      </c>
      <c r="S251" s="124">
        <f>+COS_Rate_Base_4CP!S251-'COS_Rate_Base_AS FILED'!S251</f>
        <v>0</v>
      </c>
    </row>
    <row r="252" spans="1:19" x14ac:dyDescent="0.25">
      <c r="A252" s="110" t="s">
        <v>445</v>
      </c>
      <c r="B252" s="123">
        <f>+COS_Rate_Base_4CP!B252-'COS_Rate_Base_AS FILED'!B252</f>
        <v>3.814697265625E-6</v>
      </c>
      <c r="C252" s="123">
        <f>+COS_Rate_Base_4CP!C252-'COS_Rate_Base_AS FILED'!C252</f>
        <v>-24126.493157610297</v>
      </c>
      <c r="D252" s="123">
        <f>+COS_Rate_Base_4CP!D252-'COS_Rate_Base_AS FILED'!D252</f>
        <v>-898.59137924353126</v>
      </c>
      <c r="E252" s="123">
        <f>+COS_Rate_Base_4CP!E252-'COS_Rate_Base_AS FILED'!E252</f>
        <v>-14884.832674888894</v>
      </c>
      <c r="F252" s="123">
        <f>+COS_Rate_Base_4CP!F252-'COS_Rate_Base_AS FILED'!F252</f>
        <v>192588.41859222949</v>
      </c>
      <c r="G252" s="123">
        <f>+COS_Rate_Base_4CP!G252-'COS_Rate_Base_AS FILED'!G252</f>
        <v>112.13759523292538</v>
      </c>
      <c r="H252" s="123">
        <f>+COS_Rate_Base_4CP!H252-'COS_Rate_Base_AS FILED'!H252</f>
        <v>-71610.728123873472</v>
      </c>
      <c r="I252" s="123">
        <f>+COS_Rate_Base_4CP!I252-'COS_Rate_Base_AS FILED'!I252</f>
        <v>-136132.77560567856</v>
      </c>
      <c r="J252" s="123">
        <f>+COS_Rate_Base_4CP!J252-'COS_Rate_Base_AS FILED'!J252</f>
        <v>-67332.031879939139</v>
      </c>
      <c r="K252" s="123">
        <f>+COS_Rate_Base_4CP!K252-'COS_Rate_Base_AS FILED'!K252</f>
        <v>-650.12878402788192</v>
      </c>
      <c r="L252" s="123">
        <f>+COS_Rate_Base_4CP!L252-'COS_Rate_Base_AS FILED'!L252</f>
        <v>2545.0447362775449</v>
      </c>
      <c r="M252" s="123">
        <f>+COS_Rate_Base_4CP!M252-'COS_Rate_Base_AS FILED'!M252</f>
        <v>-5720.7221031861845</v>
      </c>
      <c r="N252" s="123">
        <f>+COS_Rate_Base_4CP!N252-'COS_Rate_Base_AS FILED'!N252</f>
        <v>47.335111871303525</v>
      </c>
      <c r="O252" s="123">
        <f>+COS_Rate_Base_4CP!O252-'COS_Rate_Base_AS FILED'!O252</f>
        <v>164470.15959620476</v>
      </c>
      <c r="P252" s="123">
        <f>+COS_Rate_Base_4CP!P252-'COS_Rate_Base_AS FILED'!P252</f>
        <v>-35573.024747908115</v>
      </c>
      <c r="Q252" s="123">
        <f>+COS_Rate_Base_4CP!Q252-'COS_Rate_Base_AS FILED'!Q252</f>
        <v>199.55173956026556</v>
      </c>
      <c r="R252" s="123">
        <f>+COS_Rate_Base_4CP!R252-'COS_Rate_Base_AS FILED'!R252</f>
        <v>608.79634440882364</v>
      </c>
      <c r="S252" s="123">
        <f>+COS_Rate_Base_4CP!S252-'COS_Rate_Base_AS FILED'!S252</f>
        <v>-3642.1152556600282</v>
      </c>
    </row>
    <row r="253" spans="1:19" x14ac:dyDescent="0.25">
      <c r="B253" s="124">
        <f>+COS_Rate_Base_4CP!B253-'COS_Rate_Base_AS FILED'!B253</f>
        <v>0</v>
      </c>
      <c r="C253" s="124">
        <f>+COS_Rate_Base_4CP!C253-'COS_Rate_Base_AS FILED'!C253</f>
        <v>0</v>
      </c>
      <c r="D253" s="124">
        <f>+COS_Rate_Base_4CP!D253-'COS_Rate_Base_AS FILED'!D253</f>
        <v>0</v>
      </c>
      <c r="E253" s="124">
        <f>+COS_Rate_Base_4CP!E253-'COS_Rate_Base_AS FILED'!E253</f>
        <v>0</v>
      </c>
      <c r="F253" s="124">
        <f>+COS_Rate_Base_4CP!F253-'COS_Rate_Base_AS FILED'!F253</f>
        <v>0</v>
      </c>
      <c r="G253" s="124">
        <f>+COS_Rate_Base_4CP!G253-'COS_Rate_Base_AS FILED'!G253</f>
        <v>0</v>
      </c>
      <c r="H253" s="124">
        <f>+COS_Rate_Base_4CP!H253-'COS_Rate_Base_AS FILED'!H253</f>
        <v>0</v>
      </c>
      <c r="I253" s="124">
        <f>+COS_Rate_Base_4CP!I253-'COS_Rate_Base_AS FILED'!I253</f>
        <v>0</v>
      </c>
      <c r="J253" s="124">
        <f>+COS_Rate_Base_4CP!J253-'COS_Rate_Base_AS FILED'!J253</f>
        <v>0</v>
      </c>
      <c r="K253" s="124">
        <f>+COS_Rate_Base_4CP!K253-'COS_Rate_Base_AS FILED'!K253</f>
        <v>0</v>
      </c>
      <c r="L253" s="124">
        <f>+COS_Rate_Base_4CP!L253-'COS_Rate_Base_AS FILED'!L253</f>
        <v>0</v>
      </c>
      <c r="M253" s="124">
        <f>+COS_Rate_Base_4CP!M253-'COS_Rate_Base_AS FILED'!M253</f>
        <v>0</v>
      </c>
      <c r="N253" s="124">
        <f>+COS_Rate_Base_4CP!N253-'COS_Rate_Base_AS FILED'!N253</f>
        <v>0</v>
      </c>
      <c r="O253" s="124">
        <f>+COS_Rate_Base_4CP!O253-'COS_Rate_Base_AS FILED'!O253</f>
        <v>0</v>
      </c>
      <c r="P253" s="124">
        <f>+COS_Rate_Base_4CP!P253-'COS_Rate_Base_AS FILED'!P253</f>
        <v>0</v>
      </c>
      <c r="Q253" s="124">
        <f>+COS_Rate_Base_4CP!Q253-'COS_Rate_Base_AS FILED'!Q253</f>
        <v>0</v>
      </c>
      <c r="R253" s="124">
        <f>+COS_Rate_Base_4CP!R253-'COS_Rate_Base_AS FILED'!R253</f>
        <v>0</v>
      </c>
      <c r="S253" s="124">
        <f>+COS_Rate_Base_4CP!S253-'COS_Rate_Base_AS FILED'!S253</f>
        <v>0</v>
      </c>
    </row>
    <row r="254" spans="1:19" x14ac:dyDescent="0.25">
      <c r="A254" s="110" t="s">
        <v>446</v>
      </c>
      <c r="B254" s="123">
        <f>+COS_Rate_Base_4CP!B254-'COS_Rate_Base_AS FILED'!B254</f>
        <v>0</v>
      </c>
      <c r="C254" s="123">
        <f>+COS_Rate_Base_4CP!C254-'COS_Rate_Base_AS FILED'!C254</f>
        <v>0</v>
      </c>
      <c r="D254" s="123">
        <f>+COS_Rate_Base_4CP!D254-'COS_Rate_Base_AS FILED'!D254</f>
        <v>0</v>
      </c>
      <c r="E254" s="123">
        <f>+COS_Rate_Base_4CP!E254-'COS_Rate_Base_AS FILED'!E254</f>
        <v>0</v>
      </c>
      <c r="F254" s="123">
        <f>+COS_Rate_Base_4CP!F254-'COS_Rate_Base_AS FILED'!F254</f>
        <v>0</v>
      </c>
      <c r="G254" s="123">
        <f>+COS_Rate_Base_4CP!G254-'COS_Rate_Base_AS FILED'!G254</f>
        <v>0</v>
      </c>
      <c r="H254" s="123">
        <f>+COS_Rate_Base_4CP!H254-'COS_Rate_Base_AS FILED'!H254</f>
        <v>0</v>
      </c>
      <c r="I254" s="123">
        <f>+COS_Rate_Base_4CP!I254-'COS_Rate_Base_AS FILED'!I254</f>
        <v>0</v>
      </c>
      <c r="J254" s="123">
        <f>+COS_Rate_Base_4CP!J254-'COS_Rate_Base_AS FILED'!J254</f>
        <v>0</v>
      </c>
      <c r="K254" s="123">
        <f>+COS_Rate_Base_4CP!K254-'COS_Rate_Base_AS FILED'!K254</f>
        <v>0</v>
      </c>
      <c r="L254" s="123">
        <f>+COS_Rate_Base_4CP!L254-'COS_Rate_Base_AS FILED'!L254</f>
        <v>0</v>
      </c>
      <c r="M254" s="123">
        <f>+COS_Rate_Base_4CP!M254-'COS_Rate_Base_AS FILED'!M254</f>
        <v>0</v>
      </c>
      <c r="N254" s="123">
        <f>+COS_Rate_Base_4CP!N254-'COS_Rate_Base_AS FILED'!N254</f>
        <v>0</v>
      </c>
      <c r="O254" s="123">
        <f>+COS_Rate_Base_4CP!O254-'COS_Rate_Base_AS FILED'!O254</f>
        <v>0</v>
      </c>
      <c r="P254" s="123">
        <f>+COS_Rate_Base_4CP!P254-'COS_Rate_Base_AS FILED'!P254</f>
        <v>0</v>
      </c>
      <c r="Q254" s="123">
        <f>+COS_Rate_Base_4CP!Q254-'COS_Rate_Base_AS FILED'!Q254</f>
        <v>0</v>
      </c>
      <c r="R254" s="123">
        <f>+COS_Rate_Base_4CP!R254-'COS_Rate_Base_AS FILED'!R254</f>
        <v>0</v>
      </c>
      <c r="S254" s="123">
        <f>+COS_Rate_Base_4CP!S254-'COS_Rate_Base_AS FILED'!S254</f>
        <v>0</v>
      </c>
    </row>
    <row r="255" spans="1:19" x14ac:dyDescent="0.25">
      <c r="A255" s="111" t="s">
        <v>447</v>
      </c>
      <c r="B255" s="123">
        <f>+COS_Rate_Base_4CP!B255-'COS_Rate_Base_AS FILED'!B255</f>
        <v>0</v>
      </c>
      <c r="C255" s="123">
        <f>+COS_Rate_Base_4CP!C255-'COS_Rate_Base_AS FILED'!C255</f>
        <v>0</v>
      </c>
      <c r="D255" s="123">
        <f>+COS_Rate_Base_4CP!D255-'COS_Rate_Base_AS FILED'!D255</f>
        <v>0</v>
      </c>
      <c r="E255" s="123">
        <f>+COS_Rate_Base_4CP!E255-'COS_Rate_Base_AS FILED'!E255</f>
        <v>0</v>
      </c>
      <c r="F255" s="123">
        <f>+COS_Rate_Base_4CP!F255-'COS_Rate_Base_AS FILED'!F255</f>
        <v>0</v>
      </c>
      <c r="G255" s="123">
        <f>+COS_Rate_Base_4CP!G255-'COS_Rate_Base_AS FILED'!G255</f>
        <v>0</v>
      </c>
      <c r="H255" s="123">
        <f>+COS_Rate_Base_4CP!H255-'COS_Rate_Base_AS FILED'!H255</f>
        <v>0</v>
      </c>
      <c r="I255" s="123">
        <f>+COS_Rate_Base_4CP!I255-'COS_Rate_Base_AS FILED'!I255</f>
        <v>0</v>
      </c>
      <c r="J255" s="123">
        <f>+COS_Rate_Base_4CP!J255-'COS_Rate_Base_AS FILED'!J255</f>
        <v>0</v>
      </c>
      <c r="K255" s="123">
        <f>+COS_Rate_Base_4CP!K255-'COS_Rate_Base_AS FILED'!K255</f>
        <v>0</v>
      </c>
      <c r="L255" s="123">
        <f>+COS_Rate_Base_4CP!L255-'COS_Rate_Base_AS FILED'!L255</f>
        <v>0</v>
      </c>
      <c r="M255" s="123">
        <f>+COS_Rate_Base_4CP!M255-'COS_Rate_Base_AS FILED'!M255</f>
        <v>0</v>
      </c>
      <c r="N255" s="123">
        <f>+COS_Rate_Base_4CP!N255-'COS_Rate_Base_AS FILED'!N255</f>
        <v>0</v>
      </c>
      <c r="O255" s="123">
        <f>+COS_Rate_Base_4CP!O255-'COS_Rate_Base_AS FILED'!O255</f>
        <v>0</v>
      </c>
      <c r="P255" s="123">
        <f>+COS_Rate_Base_4CP!P255-'COS_Rate_Base_AS FILED'!P255</f>
        <v>0</v>
      </c>
      <c r="Q255" s="123">
        <f>+COS_Rate_Base_4CP!Q255-'COS_Rate_Base_AS FILED'!Q255</f>
        <v>0</v>
      </c>
      <c r="R255" s="123">
        <f>+COS_Rate_Base_4CP!R255-'COS_Rate_Base_AS FILED'!R255</f>
        <v>0</v>
      </c>
      <c r="S255" s="123">
        <f>+COS_Rate_Base_4CP!S255-'COS_Rate_Base_AS FILED'!S255</f>
        <v>0</v>
      </c>
    </row>
    <row r="256" spans="1:19" x14ac:dyDescent="0.25">
      <c r="A256" s="112" t="s">
        <v>448</v>
      </c>
      <c r="B256" s="123">
        <f>+COS_Rate_Base_4CP!B256-'COS_Rate_Base_AS FILED'!B256</f>
        <v>-5.2154064178466797E-8</v>
      </c>
      <c r="C256" s="123">
        <f>+COS_Rate_Base_4CP!C256-'COS_Rate_Base_AS FILED'!C256</f>
        <v>-1008.1165289869532</v>
      </c>
      <c r="D256" s="123">
        <f>+COS_Rate_Base_4CP!D256-'COS_Rate_Base_AS FILED'!D256</f>
        <v>-37.866854011652322</v>
      </c>
      <c r="E256" s="123">
        <f>+COS_Rate_Base_4CP!E256-'COS_Rate_Base_AS FILED'!E256</f>
        <v>-683.64468712572125</v>
      </c>
      <c r="F256" s="123">
        <f>+COS_Rate_Base_4CP!F256-'COS_Rate_Base_AS FILED'!F256</f>
        <v>-1014.8129522812087</v>
      </c>
      <c r="G256" s="123">
        <f>+COS_Rate_Base_4CP!G256-'COS_Rate_Base_AS FILED'!G256</f>
        <v>-45.843186160322148</v>
      </c>
      <c r="H256" s="123">
        <f>+COS_Rate_Base_4CP!H256-'COS_Rate_Base_AS FILED'!H256</f>
        <v>-2891.916672041174</v>
      </c>
      <c r="I256" s="123">
        <f>+COS_Rate_Base_4CP!I256-'COS_Rate_Base_AS FILED'!I256</f>
        <v>-1328.1076480790507</v>
      </c>
      <c r="J256" s="123">
        <f>+COS_Rate_Base_4CP!J256-'COS_Rate_Base_AS FILED'!J256</f>
        <v>-355.2859603355173</v>
      </c>
      <c r="K256" s="123">
        <f>+COS_Rate_Base_4CP!K256-'COS_Rate_Base_AS FILED'!K256</f>
        <v>-81.206822515372551</v>
      </c>
      <c r="L256" s="123">
        <f>+COS_Rate_Base_4CP!L256-'COS_Rate_Base_AS FILED'!L256</f>
        <v>-64.308218097145073</v>
      </c>
      <c r="M256" s="123">
        <f>+COS_Rate_Base_4CP!M256-'COS_Rate_Base_AS FILED'!M256</f>
        <v>-57.44258880129928</v>
      </c>
      <c r="N256" s="123">
        <f>+COS_Rate_Base_4CP!N256-'COS_Rate_Base_AS FILED'!N256</f>
        <v>-16.487749759704457</v>
      </c>
      <c r="O256" s="123">
        <f>+COS_Rate_Base_4CP!O256-'COS_Rate_Base_AS FILED'!O256</f>
        <v>7957.7154913078994</v>
      </c>
      <c r="P256" s="123">
        <f>+COS_Rate_Base_4CP!P256-'COS_Rate_Base_AS FILED'!P256</f>
        <v>-294.99169439321849</v>
      </c>
      <c r="Q256" s="123">
        <f>+COS_Rate_Base_4CP!Q256-'COS_Rate_Base_AS FILED'!Q256</f>
        <v>-23.681898834571257</v>
      </c>
      <c r="R256" s="123">
        <f>+COS_Rate_Base_4CP!R256-'COS_Rate_Base_AS FILED'!R256</f>
        <v>-13.212563209245218</v>
      </c>
      <c r="S256" s="123">
        <f>+COS_Rate_Base_4CP!S256-'COS_Rate_Base_AS FILED'!S256</f>
        <v>-40.789466727766921</v>
      </c>
    </row>
    <row r="257" spans="1:19" x14ac:dyDescent="0.25">
      <c r="A257" s="112" t="s">
        <v>449</v>
      </c>
      <c r="B257" s="123">
        <f>+COS_Rate_Base_4CP!B257-'COS_Rate_Base_AS FILED'!B257</f>
        <v>-6.2584877014160156E-7</v>
      </c>
      <c r="C257" s="123">
        <f>+COS_Rate_Base_4CP!C257-'COS_Rate_Base_AS FILED'!C257</f>
        <v>-11145.299343617633</v>
      </c>
      <c r="D257" s="123">
        <f>+COS_Rate_Base_4CP!D257-'COS_Rate_Base_AS FILED'!D257</f>
        <v>-418.63952333468478</v>
      </c>
      <c r="E257" s="123">
        <f>+COS_Rate_Base_4CP!E257-'COS_Rate_Base_AS FILED'!E257</f>
        <v>-7558.0793128611986</v>
      </c>
      <c r="F257" s="123">
        <f>+COS_Rate_Base_4CP!F257-'COS_Rate_Base_AS FILED'!F257</f>
        <v>-11219.332096775994</v>
      </c>
      <c r="G257" s="123">
        <f>+COS_Rate_Base_4CP!G257-'COS_Rate_Base_AS FILED'!G257</f>
        <v>-506.82239397001103</v>
      </c>
      <c r="H257" s="123">
        <f>+COS_Rate_Base_4CP!H257-'COS_Rate_Base_AS FILED'!H257</f>
        <v>-31971.777130864561</v>
      </c>
      <c r="I257" s="123">
        <f>+COS_Rate_Base_4CP!I257-'COS_Rate_Base_AS FILED'!I257</f>
        <v>-14682.98244574666</v>
      </c>
      <c r="J257" s="123">
        <f>+COS_Rate_Base_4CP!J257-'COS_Rate_Base_AS FILED'!J257</f>
        <v>-3927.887567228172</v>
      </c>
      <c r="K257" s="123">
        <f>+COS_Rate_Base_4CP!K257-'COS_Rate_Base_AS FILED'!K257</f>
        <v>-897.78742799436441</v>
      </c>
      <c r="L257" s="123">
        <f>+COS_Rate_Base_4CP!L257-'COS_Rate_Base_AS FILED'!L257</f>
        <v>-710.96378279558849</v>
      </c>
      <c r="M257" s="123">
        <f>+COS_Rate_Base_4CP!M257-'COS_Rate_Base_AS FILED'!M257</f>
        <v>-635.06036143080564</v>
      </c>
      <c r="N257" s="123">
        <f>+COS_Rate_Base_4CP!N257-'COS_Rate_Base_AS FILED'!N257</f>
        <v>-182.28141419246094</v>
      </c>
      <c r="O257" s="123">
        <f>+COS_Rate_Base_4CP!O257-'COS_Rate_Base_AS FILED'!O257</f>
        <v>87977.052941486239</v>
      </c>
      <c r="P257" s="123">
        <f>+COS_Rate_Base_4CP!P257-'COS_Rate_Base_AS FILED'!P257</f>
        <v>-3261.3002994754352</v>
      </c>
      <c r="Q257" s="123">
        <f>+COS_Rate_Base_4CP!Q257-'COS_Rate_Base_AS FILED'!Q257</f>
        <v>-261.81680782654439</v>
      </c>
      <c r="R257" s="123">
        <f>+COS_Rate_Base_4CP!R257-'COS_Rate_Base_AS FILED'!R257</f>
        <v>-146.07237142661688</v>
      </c>
      <c r="S257" s="123">
        <f>+COS_Rate_Base_4CP!S257-'COS_Rate_Base_AS FILED'!S257</f>
        <v>-450.95066262257751</v>
      </c>
    </row>
    <row r="258" spans="1:19" x14ac:dyDescent="0.25">
      <c r="A258" s="112" t="s">
        <v>450</v>
      </c>
      <c r="B258" s="123">
        <f>+COS_Rate_Base_4CP!B258-'COS_Rate_Base_AS FILED'!B258</f>
        <v>0</v>
      </c>
      <c r="C258" s="123">
        <f>+COS_Rate_Base_4CP!C258-'COS_Rate_Base_AS FILED'!C258</f>
        <v>-4833.2629003801849</v>
      </c>
      <c r="D258" s="123">
        <f>+COS_Rate_Base_4CP!D258-'COS_Rate_Base_AS FILED'!D258</f>
        <v>-183.17855656443862</v>
      </c>
      <c r="E258" s="123">
        <f>+COS_Rate_Base_4CP!E258-'COS_Rate_Base_AS FILED'!E258</f>
        <v>-3001.7435111608356</v>
      </c>
      <c r="F258" s="123">
        <f>+COS_Rate_Base_4CP!F258-'COS_Rate_Base_AS FILED'!F258</f>
        <v>-9717.9224436515942</v>
      </c>
      <c r="G258" s="123">
        <f>+COS_Rate_Base_4CP!G258-'COS_Rate_Base_AS FILED'!G258</f>
        <v>-233.31615363882156</v>
      </c>
      <c r="H258" s="123">
        <f>+COS_Rate_Base_4CP!H258-'COS_Rate_Base_AS FILED'!H258</f>
        <v>-13427.731963124126</v>
      </c>
      <c r="I258" s="123">
        <f>+COS_Rate_Base_4CP!I258-'COS_Rate_Base_AS FILED'!I258</f>
        <v>-3815.9185661729425</v>
      </c>
      <c r="J258" s="123">
        <f>+COS_Rate_Base_4CP!J258-'COS_Rate_Base_AS FILED'!J258</f>
        <v>-307.5225910267327</v>
      </c>
      <c r="K258" s="123">
        <f>+COS_Rate_Base_4CP!K258-'COS_Rate_Base_AS FILED'!K258</f>
        <v>-381.81336975644808</v>
      </c>
      <c r="L258" s="123">
        <f>+COS_Rate_Base_4CP!L258-'COS_Rate_Base_AS FILED'!L258</f>
        <v>-384.00919242629607</v>
      </c>
      <c r="M258" s="123">
        <f>+COS_Rate_Base_4CP!M258-'COS_Rate_Base_AS FILED'!M258</f>
        <v>-164.95214669854613</v>
      </c>
      <c r="N258" s="123">
        <f>+COS_Rate_Base_4CP!N258-'COS_Rate_Base_AS FILED'!N258</f>
        <v>-90.714317422582099</v>
      </c>
      <c r="O258" s="123">
        <f>+COS_Rate_Base_4CP!O258-'COS_Rate_Base_AS FILED'!O258</f>
        <v>37509.031381770968</v>
      </c>
      <c r="P258" s="123">
        <f>+COS_Rate_Base_4CP!P258-'COS_Rate_Base_AS FILED'!P258</f>
        <v>-640.60071855271235</v>
      </c>
      <c r="Q258" s="123">
        <f>+COS_Rate_Base_4CP!Q258-'COS_Rate_Base_AS FILED'!Q258</f>
        <v>-126.2108632506206</v>
      </c>
      <c r="R258" s="123">
        <f>+COS_Rate_Base_4CP!R258-'COS_Rate_Base_AS FILED'!R258</f>
        <v>-84.073678082797414</v>
      </c>
      <c r="S258" s="123">
        <f>+COS_Rate_Base_4CP!S258-'COS_Rate_Base_AS FILED'!S258</f>
        <v>-116.06040978973033</v>
      </c>
    </row>
    <row r="259" spans="1:19" x14ac:dyDescent="0.25">
      <c r="A259" s="112" t="s">
        <v>451</v>
      </c>
      <c r="B259" s="123">
        <f>+COS_Rate_Base_4CP!B259-'COS_Rate_Base_AS FILED'!B259</f>
        <v>0</v>
      </c>
      <c r="C259" s="123">
        <f>+COS_Rate_Base_4CP!C259-'COS_Rate_Base_AS FILED'!C259</f>
        <v>14388.452213327473</v>
      </c>
      <c r="D259" s="123">
        <f>+COS_Rate_Base_4CP!D259-'COS_Rate_Base_AS FILED'!D259</f>
        <v>539.34993432345163</v>
      </c>
      <c r="E259" s="123">
        <f>+COS_Rate_Base_4CP!E259-'COS_Rate_Base_AS FILED'!E259</f>
        <v>9520.6670821318912</v>
      </c>
      <c r="F259" s="123">
        <f>+COS_Rate_Base_4CP!F259-'COS_Rate_Base_AS FILED'!F259</f>
        <v>-18550.47225631756</v>
      </c>
      <c r="G259" s="123">
        <f>+COS_Rate_Base_4CP!G259-'COS_Rate_Base_AS FILED'!G259</f>
        <v>469.58665205307079</v>
      </c>
      <c r="H259" s="123">
        <f>+COS_Rate_Base_4CP!H259-'COS_Rate_Base_AS FILED'!H259</f>
        <v>41626.153765986906</v>
      </c>
      <c r="I259" s="123">
        <f>+COS_Rate_Base_4CP!I259-'COS_Rate_Base_AS FILED'!I259</f>
        <v>34841.595172948786</v>
      </c>
      <c r="J259" s="123">
        <f>+COS_Rate_Base_4CP!J259-'COS_Rate_Base_AS FILED'!J259</f>
        <v>14028.695387088359</v>
      </c>
      <c r="K259" s="123">
        <f>+COS_Rate_Base_4CP!K259-'COS_Rate_Base_AS FILED'!K259</f>
        <v>960.63347903049544</v>
      </c>
      <c r="L259" s="123">
        <f>+COS_Rate_Base_4CP!L259-'COS_Rate_Base_AS FILED'!L259</f>
        <v>295.15493038317209</v>
      </c>
      <c r="M259" s="123">
        <f>+COS_Rate_Base_4CP!M259-'COS_Rate_Base_AS FILED'!M259</f>
        <v>1481.3318399765294</v>
      </c>
      <c r="N259" s="123">
        <f>+COS_Rate_Base_4CP!N259-'COS_Rate_Base_AS FILED'!N259</f>
        <v>168.07740386976883</v>
      </c>
      <c r="O259" s="123">
        <f>+COS_Rate_Base_4CP!O259-'COS_Rate_Base_AS FILED'!O259</f>
        <v>-109573.73583429633</v>
      </c>
      <c r="P259" s="123">
        <f>+COS_Rate_Base_4CP!P259-'COS_Rate_Base_AS FILED'!P259</f>
        <v>8548.2360626004065</v>
      </c>
      <c r="Q259" s="123">
        <f>+COS_Rate_Base_4CP!Q259-'COS_Rate_Base_AS FILED'!Q259</f>
        <v>221.10576843252056</v>
      </c>
      <c r="R259" s="123">
        <f>+COS_Rate_Base_4CP!R259-'COS_Rate_Base_AS FILED'!R259</f>
        <v>47.682215547977364</v>
      </c>
      <c r="S259" s="123">
        <f>+COS_Rate_Base_4CP!S259-'COS_Rate_Base_AS FILED'!S259</f>
        <v>987.48618291511661</v>
      </c>
    </row>
    <row r="260" spans="1:19" x14ac:dyDescent="0.25">
      <c r="A260" s="112" t="s">
        <v>452</v>
      </c>
      <c r="B260" s="123">
        <f>+COS_Rate_Base_4CP!B260-'COS_Rate_Base_AS FILED'!B260</f>
        <v>-2.3283064365386963E-8</v>
      </c>
      <c r="C260" s="123">
        <f>+COS_Rate_Base_4CP!C260-'COS_Rate_Base_AS FILED'!C260</f>
        <v>-400.13959031969716</v>
      </c>
      <c r="D260" s="123">
        <f>+COS_Rate_Base_4CP!D260-'COS_Rate_Base_AS FILED'!D260</f>
        <v>-15.030035730237614</v>
      </c>
      <c r="E260" s="123">
        <f>+COS_Rate_Base_4CP!E260-'COS_Rate_Base_AS FILED'!E260</f>
        <v>-271.35087776564615</v>
      </c>
      <c r="F260" s="123">
        <f>+COS_Rate_Base_4CP!F260-'COS_Rate_Base_AS FILED'!F260</f>
        <v>-402.79752121999627</v>
      </c>
      <c r="G260" s="123">
        <f>+COS_Rate_Base_4CP!G260-'COS_Rate_Base_AS FILED'!G260</f>
        <v>-18.195985485498568</v>
      </c>
      <c r="H260" s="123">
        <f>+COS_Rate_Base_4CP!H260-'COS_Rate_Base_AS FILED'!H260</f>
        <v>-1147.8537640410941</v>
      </c>
      <c r="I260" s="123">
        <f>+COS_Rate_Base_4CP!I260-'COS_Rate_Base_AS FILED'!I260</f>
        <v>-527.14982338063419</v>
      </c>
      <c r="J260" s="123">
        <f>+COS_Rate_Base_4CP!J260-'COS_Rate_Base_AS FILED'!J260</f>
        <v>-141.01939064313774</v>
      </c>
      <c r="K260" s="123">
        <f>+COS_Rate_Base_4CP!K260-'COS_Rate_Base_AS FILED'!K260</f>
        <v>-32.232449085138796</v>
      </c>
      <c r="L260" s="123">
        <f>+COS_Rate_Base_4CP!L260-'COS_Rate_Base_AS FILED'!L260</f>
        <v>-25.525088919465816</v>
      </c>
      <c r="M260" s="123">
        <f>+COS_Rate_Base_4CP!M260-'COS_Rate_Base_AS FILED'!M260</f>
        <v>-22.799997112386336</v>
      </c>
      <c r="N260" s="123">
        <f>+COS_Rate_Base_4CP!N260-'COS_Rate_Base_AS FILED'!N260</f>
        <v>-6.544284558820209</v>
      </c>
      <c r="O260" s="123">
        <f>+COS_Rate_Base_4CP!O260-'COS_Rate_Base_AS FILED'!O260</f>
        <v>3158.5604689670727</v>
      </c>
      <c r="P260" s="123">
        <f>+COS_Rate_Base_4CP!P260-'COS_Rate_Base_AS FILED'!P260</f>
        <v>-117.0875115605304</v>
      </c>
      <c r="Q260" s="123">
        <f>+COS_Rate_Base_4CP!Q260-'COS_Rate_Base_AS FILED'!Q260</f>
        <v>-9.3997717775532692</v>
      </c>
      <c r="R260" s="123">
        <f>+COS_Rate_Base_4CP!R260-'COS_Rate_Base_AS FILED'!R260</f>
        <v>-5.2443040835094052</v>
      </c>
      <c r="S260" s="123">
        <f>+COS_Rate_Base_4CP!S260-'COS_Rate_Base_AS FILED'!S260</f>
        <v>-16.190073306511295</v>
      </c>
    </row>
    <row r="261" spans="1:19" x14ac:dyDescent="0.25">
      <c r="A261" s="112" t="s">
        <v>453</v>
      </c>
      <c r="B261" s="123">
        <f>+COS_Rate_Base_4CP!B261-'COS_Rate_Base_AS FILED'!B261</f>
        <v>0</v>
      </c>
      <c r="C261" s="123">
        <f>+COS_Rate_Base_4CP!C261-'COS_Rate_Base_AS FILED'!C261</f>
        <v>-4.1322397024075599</v>
      </c>
      <c r="D261" s="123">
        <f>+COS_Rate_Base_4CP!D261-'COS_Rate_Base_AS FILED'!D261</f>
        <v>-0.15661008301570689</v>
      </c>
      <c r="E261" s="123">
        <f>+COS_Rate_Base_4CP!E261-'COS_Rate_Base_AS FILED'!E261</f>
        <v>-2.5663664420752639</v>
      </c>
      <c r="F261" s="123">
        <f>+COS_Rate_Base_4CP!F261-'COS_Rate_Base_AS FILED'!F261</f>
        <v>-8.3084214068730944</v>
      </c>
      <c r="G261" s="123">
        <f>+COS_Rate_Base_4CP!G261-'COS_Rate_Base_AS FILED'!G261</f>
        <v>-0.19947565302180692</v>
      </c>
      <c r="H261" s="123">
        <f>+COS_Rate_Base_4CP!H261-'COS_Rate_Base_AS FILED'!H261</f>
        <v>-11.480154975015466</v>
      </c>
      <c r="I261" s="123">
        <f>+COS_Rate_Base_4CP!I261-'COS_Rate_Base_AS FILED'!I261</f>
        <v>-3.2624524105767705</v>
      </c>
      <c r="J261" s="123">
        <f>+COS_Rate_Base_4CP!J261-'COS_Rate_Base_AS FILED'!J261</f>
        <v>-0.26291908514463103</v>
      </c>
      <c r="K261" s="123">
        <f>+COS_Rate_Base_4CP!K261-'COS_Rate_Base_AS FILED'!K261</f>
        <v>-0.32643462562181469</v>
      </c>
      <c r="L261" s="123">
        <f>+COS_Rate_Base_4CP!L261-'COS_Rate_Base_AS FILED'!L261</f>
        <v>-0.32831196310644373</v>
      </c>
      <c r="M261" s="123">
        <f>+COS_Rate_Base_4CP!M261-'COS_Rate_Base_AS FILED'!M261</f>
        <v>-0.14102725707959962</v>
      </c>
      <c r="N261" s="123">
        <f>+COS_Rate_Base_4CP!N261-'COS_Rate_Base_AS FILED'!N261</f>
        <v>-7.7556986192686139E-2</v>
      </c>
      <c r="O261" s="123">
        <f>+COS_Rate_Base_4CP!O261-'COS_Rate_Base_AS FILED'!O261</f>
        <v>32.068669110158226</v>
      </c>
      <c r="P261" s="123">
        <f>+COS_Rate_Base_4CP!P261-'COS_Rate_Base_AS FILED'!P261</f>
        <v>-0.54768709609948019</v>
      </c>
      <c r="Q261" s="123">
        <f>+COS_Rate_Base_4CP!Q261-'COS_Rate_Base_AS FILED'!Q261</f>
        <v>-0.10790506346308959</v>
      </c>
      <c r="R261" s="123">
        <f>+COS_Rate_Base_4CP!R261-'COS_Rate_Base_AS FILED'!R261</f>
        <v>-7.1879514452611204E-2</v>
      </c>
      <c r="S261" s="123">
        <f>+COS_Rate_Base_4CP!S261-'COS_Rate_Base_AS FILED'!S261</f>
        <v>-9.9226845941501551E-2</v>
      </c>
    </row>
    <row r="262" spans="1:19" x14ac:dyDescent="0.25">
      <c r="A262" s="111" t="s">
        <v>454</v>
      </c>
      <c r="B262" s="123">
        <f>+COS_Rate_Base_4CP!B262-'COS_Rate_Base_AS FILED'!B262</f>
        <v>-5.9604644775390625E-7</v>
      </c>
      <c r="C262" s="123">
        <f>+COS_Rate_Base_4CP!C262-'COS_Rate_Base_AS FILED'!C262</f>
        <v>-3002.4983896790072</v>
      </c>
      <c r="D262" s="123">
        <f>+COS_Rate_Base_4CP!D262-'COS_Rate_Base_AS FILED'!D262</f>
        <v>-115.52164540058584</v>
      </c>
      <c r="E262" s="123">
        <f>+COS_Rate_Base_4CP!E262-'COS_Rate_Base_AS FILED'!E262</f>
        <v>-1996.717673223</v>
      </c>
      <c r="F262" s="123">
        <f>+COS_Rate_Base_4CP!F262-'COS_Rate_Base_AS FILED'!F262</f>
        <v>-40913.645691651851</v>
      </c>
      <c r="G262" s="123">
        <f>+COS_Rate_Base_4CP!G262-'COS_Rate_Base_AS FILED'!G262</f>
        <v>-334.79054285457823</v>
      </c>
      <c r="H262" s="123">
        <f>+COS_Rate_Base_4CP!H262-'COS_Rate_Base_AS FILED'!H262</f>
        <v>-7824.6059190630913</v>
      </c>
      <c r="I262" s="123">
        <f>+COS_Rate_Base_4CP!I262-'COS_Rate_Base_AS FILED'!I262</f>
        <v>14484.174237158149</v>
      </c>
      <c r="J262" s="123">
        <f>+COS_Rate_Base_4CP!J262-'COS_Rate_Base_AS FILED'!J262</f>
        <v>9296.7169587695971</v>
      </c>
      <c r="K262" s="123">
        <f>+COS_Rate_Base_4CP!K262-'COS_Rate_Base_AS FILED'!K262</f>
        <v>-432.73302494635573</v>
      </c>
      <c r="L262" s="123">
        <f>+COS_Rate_Base_4CP!L262-'COS_Rate_Base_AS FILED'!L262</f>
        <v>-889.97966381840524</v>
      </c>
      <c r="M262" s="123">
        <f>+COS_Rate_Base_4CP!M262-'COS_Rate_Base_AS FILED'!M262</f>
        <v>600.93571867642459</v>
      </c>
      <c r="N262" s="123">
        <f>+COS_Rate_Base_4CP!N262-'COS_Rate_Base_AS FILED'!N262</f>
        <v>-128.02791904998594</v>
      </c>
      <c r="O262" s="123">
        <f>+COS_Rate_Base_4CP!O262-'COS_Rate_Base_AS FILED'!O262</f>
        <v>27060.693118304014</v>
      </c>
      <c r="P262" s="123">
        <f>+COS_Rate_Base_4CP!P262-'COS_Rate_Base_AS FILED'!P262</f>
        <v>4233.7081515220925</v>
      </c>
      <c r="Q262" s="123">
        <f>+COS_Rate_Base_4CP!Q262-'COS_Rate_Base_AS FILED'!Q262</f>
        <v>-200.11147832023562</v>
      </c>
      <c r="R262" s="123">
        <f>+COS_Rate_Base_4CP!R262-'COS_Rate_Base_AS FILED'!R262</f>
        <v>-200.99258076864498</v>
      </c>
      <c r="S262" s="123">
        <f>+COS_Rate_Base_4CP!S262-'COS_Rate_Base_AS FILED'!S262</f>
        <v>363.39634362261859</v>
      </c>
    </row>
    <row r="263" spans="1:19" x14ac:dyDescent="0.25">
      <c r="B263" s="124">
        <f>+COS_Rate_Base_4CP!B263-'COS_Rate_Base_AS FILED'!B263</f>
        <v>0</v>
      </c>
      <c r="C263" s="124">
        <f>+COS_Rate_Base_4CP!C263-'COS_Rate_Base_AS FILED'!C263</f>
        <v>0</v>
      </c>
      <c r="D263" s="124">
        <f>+COS_Rate_Base_4CP!D263-'COS_Rate_Base_AS FILED'!D263</f>
        <v>0</v>
      </c>
      <c r="E263" s="124">
        <f>+COS_Rate_Base_4CP!E263-'COS_Rate_Base_AS FILED'!E263</f>
        <v>0</v>
      </c>
      <c r="F263" s="124">
        <f>+COS_Rate_Base_4CP!F263-'COS_Rate_Base_AS FILED'!F263</f>
        <v>0</v>
      </c>
      <c r="G263" s="124">
        <f>+COS_Rate_Base_4CP!G263-'COS_Rate_Base_AS FILED'!G263</f>
        <v>0</v>
      </c>
      <c r="H263" s="124">
        <f>+COS_Rate_Base_4CP!H263-'COS_Rate_Base_AS FILED'!H263</f>
        <v>0</v>
      </c>
      <c r="I263" s="124">
        <f>+COS_Rate_Base_4CP!I263-'COS_Rate_Base_AS FILED'!I263</f>
        <v>0</v>
      </c>
      <c r="J263" s="124">
        <f>+COS_Rate_Base_4CP!J263-'COS_Rate_Base_AS FILED'!J263</f>
        <v>0</v>
      </c>
      <c r="K263" s="124">
        <f>+COS_Rate_Base_4CP!K263-'COS_Rate_Base_AS FILED'!K263</f>
        <v>0</v>
      </c>
      <c r="L263" s="124">
        <f>+COS_Rate_Base_4CP!L263-'COS_Rate_Base_AS FILED'!L263</f>
        <v>0</v>
      </c>
      <c r="M263" s="124">
        <f>+COS_Rate_Base_4CP!M263-'COS_Rate_Base_AS FILED'!M263</f>
        <v>0</v>
      </c>
      <c r="N263" s="124">
        <f>+COS_Rate_Base_4CP!N263-'COS_Rate_Base_AS FILED'!N263</f>
        <v>0</v>
      </c>
      <c r="O263" s="124">
        <f>+COS_Rate_Base_4CP!O263-'COS_Rate_Base_AS FILED'!O263</f>
        <v>0</v>
      </c>
      <c r="P263" s="124">
        <f>+COS_Rate_Base_4CP!P263-'COS_Rate_Base_AS FILED'!P263</f>
        <v>0</v>
      </c>
      <c r="Q263" s="124">
        <f>+COS_Rate_Base_4CP!Q263-'COS_Rate_Base_AS FILED'!Q263</f>
        <v>0</v>
      </c>
      <c r="R263" s="124">
        <f>+COS_Rate_Base_4CP!R263-'COS_Rate_Base_AS FILED'!R263</f>
        <v>0</v>
      </c>
      <c r="S263" s="124">
        <f>+COS_Rate_Base_4CP!S263-'COS_Rate_Base_AS FILED'!S263</f>
        <v>0</v>
      </c>
    </row>
    <row r="264" spans="1:19" x14ac:dyDescent="0.25">
      <c r="A264" s="110" t="s">
        <v>455</v>
      </c>
      <c r="B264" s="123">
        <f>+COS_Rate_Base_4CP!B264-'COS_Rate_Base_AS FILED'!B264</f>
        <v>-5.9604644775390625E-7</v>
      </c>
      <c r="C264" s="123">
        <f>+COS_Rate_Base_4CP!C264-'COS_Rate_Base_AS FILED'!C264</f>
        <v>-3002.4983896790072</v>
      </c>
      <c r="D264" s="123">
        <f>+COS_Rate_Base_4CP!D264-'COS_Rate_Base_AS FILED'!D264</f>
        <v>-115.52164540058584</v>
      </c>
      <c r="E264" s="123">
        <f>+COS_Rate_Base_4CP!E264-'COS_Rate_Base_AS FILED'!E264</f>
        <v>-1996.717673223</v>
      </c>
      <c r="F264" s="123">
        <f>+COS_Rate_Base_4CP!F264-'COS_Rate_Base_AS FILED'!F264</f>
        <v>-40913.645691651851</v>
      </c>
      <c r="G264" s="123">
        <f>+COS_Rate_Base_4CP!G264-'COS_Rate_Base_AS FILED'!G264</f>
        <v>-334.79054285457823</v>
      </c>
      <c r="H264" s="123">
        <f>+COS_Rate_Base_4CP!H264-'COS_Rate_Base_AS FILED'!H264</f>
        <v>-7824.6059190630913</v>
      </c>
      <c r="I264" s="123">
        <f>+COS_Rate_Base_4CP!I264-'COS_Rate_Base_AS FILED'!I264</f>
        <v>14484.174237158149</v>
      </c>
      <c r="J264" s="123">
        <f>+COS_Rate_Base_4CP!J264-'COS_Rate_Base_AS FILED'!J264</f>
        <v>9296.7169587695971</v>
      </c>
      <c r="K264" s="123">
        <f>+COS_Rate_Base_4CP!K264-'COS_Rate_Base_AS FILED'!K264</f>
        <v>-432.73302494635573</v>
      </c>
      <c r="L264" s="123">
        <f>+COS_Rate_Base_4CP!L264-'COS_Rate_Base_AS FILED'!L264</f>
        <v>-889.97966381840524</v>
      </c>
      <c r="M264" s="123">
        <f>+COS_Rate_Base_4CP!M264-'COS_Rate_Base_AS FILED'!M264</f>
        <v>600.93571867642459</v>
      </c>
      <c r="N264" s="123">
        <f>+COS_Rate_Base_4CP!N264-'COS_Rate_Base_AS FILED'!N264</f>
        <v>-128.02791904998594</v>
      </c>
      <c r="O264" s="123">
        <f>+COS_Rate_Base_4CP!O264-'COS_Rate_Base_AS FILED'!O264</f>
        <v>27060.693118304014</v>
      </c>
      <c r="P264" s="123">
        <f>+COS_Rate_Base_4CP!P264-'COS_Rate_Base_AS FILED'!P264</f>
        <v>4233.7081515220925</v>
      </c>
      <c r="Q264" s="123">
        <f>+COS_Rate_Base_4CP!Q264-'COS_Rate_Base_AS FILED'!Q264</f>
        <v>-200.11147832023562</v>
      </c>
      <c r="R264" s="123">
        <f>+COS_Rate_Base_4CP!R264-'COS_Rate_Base_AS FILED'!R264</f>
        <v>-200.99258076864498</v>
      </c>
      <c r="S264" s="123">
        <f>+COS_Rate_Base_4CP!S264-'COS_Rate_Base_AS FILED'!S264</f>
        <v>363.39634362261859</v>
      </c>
    </row>
    <row r="265" spans="1:19" x14ac:dyDescent="0.25">
      <c r="B265" s="124">
        <f>+COS_Rate_Base_4CP!B265-'COS_Rate_Base_AS FILED'!B265</f>
        <v>0</v>
      </c>
      <c r="C265" s="124">
        <f>+COS_Rate_Base_4CP!C265-'COS_Rate_Base_AS FILED'!C265</f>
        <v>0</v>
      </c>
      <c r="D265" s="124">
        <f>+COS_Rate_Base_4CP!D265-'COS_Rate_Base_AS FILED'!D265</f>
        <v>0</v>
      </c>
      <c r="E265" s="124">
        <f>+COS_Rate_Base_4CP!E265-'COS_Rate_Base_AS FILED'!E265</f>
        <v>0</v>
      </c>
      <c r="F265" s="124">
        <f>+COS_Rate_Base_4CP!F265-'COS_Rate_Base_AS FILED'!F265</f>
        <v>0</v>
      </c>
      <c r="G265" s="124">
        <f>+COS_Rate_Base_4CP!G265-'COS_Rate_Base_AS FILED'!G265</f>
        <v>0</v>
      </c>
      <c r="H265" s="124">
        <f>+COS_Rate_Base_4CP!H265-'COS_Rate_Base_AS FILED'!H265</f>
        <v>0</v>
      </c>
      <c r="I265" s="124">
        <f>+COS_Rate_Base_4CP!I265-'COS_Rate_Base_AS FILED'!I265</f>
        <v>0</v>
      </c>
      <c r="J265" s="124">
        <f>+COS_Rate_Base_4CP!J265-'COS_Rate_Base_AS FILED'!J265</f>
        <v>0</v>
      </c>
      <c r="K265" s="124">
        <f>+COS_Rate_Base_4CP!K265-'COS_Rate_Base_AS FILED'!K265</f>
        <v>0</v>
      </c>
      <c r="L265" s="124">
        <f>+COS_Rate_Base_4CP!L265-'COS_Rate_Base_AS FILED'!L265</f>
        <v>0</v>
      </c>
      <c r="M265" s="124">
        <f>+COS_Rate_Base_4CP!M265-'COS_Rate_Base_AS FILED'!M265</f>
        <v>0</v>
      </c>
      <c r="N265" s="124">
        <f>+COS_Rate_Base_4CP!N265-'COS_Rate_Base_AS FILED'!N265</f>
        <v>0</v>
      </c>
      <c r="O265" s="124">
        <f>+COS_Rate_Base_4CP!O265-'COS_Rate_Base_AS FILED'!O265</f>
        <v>0</v>
      </c>
      <c r="P265" s="124">
        <f>+COS_Rate_Base_4CP!P265-'COS_Rate_Base_AS FILED'!P265</f>
        <v>0</v>
      </c>
      <c r="Q265" s="124">
        <f>+COS_Rate_Base_4CP!Q265-'COS_Rate_Base_AS FILED'!Q265</f>
        <v>0</v>
      </c>
      <c r="R265" s="124">
        <f>+COS_Rate_Base_4CP!R265-'COS_Rate_Base_AS FILED'!R265</f>
        <v>0</v>
      </c>
      <c r="S265" s="124">
        <f>+COS_Rate_Base_4CP!S265-'COS_Rate_Base_AS FILED'!S265</f>
        <v>0</v>
      </c>
    </row>
    <row r="266" spans="1:19" x14ac:dyDescent="0.25">
      <c r="A266" s="110" t="s">
        <v>456</v>
      </c>
      <c r="B266" s="123">
        <f>+COS_Rate_Base_4CP!B266-'COS_Rate_Base_AS FILED'!B266</f>
        <v>0</v>
      </c>
      <c r="C266" s="123">
        <f>+COS_Rate_Base_4CP!C266-'COS_Rate_Base_AS FILED'!C266</f>
        <v>0</v>
      </c>
      <c r="D266" s="123">
        <f>+COS_Rate_Base_4CP!D266-'COS_Rate_Base_AS FILED'!D266</f>
        <v>0</v>
      </c>
      <c r="E266" s="123">
        <f>+COS_Rate_Base_4CP!E266-'COS_Rate_Base_AS FILED'!E266</f>
        <v>0</v>
      </c>
      <c r="F266" s="123">
        <f>+COS_Rate_Base_4CP!F266-'COS_Rate_Base_AS FILED'!F266</f>
        <v>0</v>
      </c>
      <c r="G266" s="123">
        <f>+COS_Rate_Base_4CP!G266-'COS_Rate_Base_AS FILED'!G266</f>
        <v>0</v>
      </c>
      <c r="H266" s="123">
        <f>+COS_Rate_Base_4CP!H266-'COS_Rate_Base_AS FILED'!H266</f>
        <v>0</v>
      </c>
      <c r="I266" s="123">
        <f>+COS_Rate_Base_4CP!I266-'COS_Rate_Base_AS FILED'!I266</f>
        <v>0</v>
      </c>
      <c r="J266" s="123">
        <f>+COS_Rate_Base_4CP!J266-'COS_Rate_Base_AS FILED'!J266</f>
        <v>0</v>
      </c>
      <c r="K266" s="123">
        <f>+COS_Rate_Base_4CP!K266-'COS_Rate_Base_AS FILED'!K266</f>
        <v>0</v>
      </c>
      <c r="L266" s="123">
        <f>+COS_Rate_Base_4CP!L266-'COS_Rate_Base_AS FILED'!L266</f>
        <v>0</v>
      </c>
      <c r="M266" s="123">
        <f>+COS_Rate_Base_4CP!M266-'COS_Rate_Base_AS FILED'!M266</f>
        <v>0</v>
      </c>
      <c r="N266" s="123">
        <f>+COS_Rate_Base_4CP!N266-'COS_Rate_Base_AS FILED'!N266</f>
        <v>0</v>
      </c>
      <c r="O266" s="123">
        <f>+COS_Rate_Base_4CP!O266-'COS_Rate_Base_AS FILED'!O266</f>
        <v>0</v>
      </c>
      <c r="P266" s="123">
        <f>+COS_Rate_Base_4CP!P266-'COS_Rate_Base_AS FILED'!P266</f>
        <v>0</v>
      </c>
      <c r="Q266" s="123">
        <f>+COS_Rate_Base_4CP!Q266-'COS_Rate_Base_AS FILED'!Q266</f>
        <v>0</v>
      </c>
      <c r="R266" s="123">
        <f>+COS_Rate_Base_4CP!R266-'COS_Rate_Base_AS FILED'!R266</f>
        <v>0</v>
      </c>
      <c r="S266" s="123">
        <f>+COS_Rate_Base_4CP!S266-'COS_Rate_Base_AS FILED'!S266</f>
        <v>0</v>
      </c>
    </row>
    <row r="267" spans="1:19" x14ac:dyDescent="0.25">
      <c r="A267" s="111" t="s">
        <v>457</v>
      </c>
      <c r="B267" s="123">
        <f>+COS_Rate_Base_4CP!B267-'COS_Rate_Base_AS FILED'!B267</f>
        <v>0</v>
      </c>
      <c r="C267" s="123">
        <f>+COS_Rate_Base_4CP!C267-'COS_Rate_Base_AS FILED'!C267</f>
        <v>0</v>
      </c>
      <c r="D267" s="123">
        <f>+COS_Rate_Base_4CP!D267-'COS_Rate_Base_AS FILED'!D267</f>
        <v>0</v>
      </c>
      <c r="E267" s="123">
        <f>+COS_Rate_Base_4CP!E267-'COS_Rate_Base_AS FILED'!E267</f>
        <v>0</v>
      </c>
      <c r="F267" s="123">
        <f>+COS_Rate_Base_4CP!F267-'COS_Rate_Base_AS FILED'!F267</f>
        <v>0</v>
      </c>
      <c r="G267" s="123">
        <f>+COS_Rate_Base_4CP!G267-'COS_Rate_Base_AS FILED'!G267</f>
        <v>0</v>
      </c>
      <c r="H267" s="123">
        <f>+COS_Rate_Base_4CP!H267-'COS_Rate_Base_AS FILED'!H267</f>
        <v>0</v>
      </c>
      <c r="I267" s="123">
        <f>+COS_Rate_Base_4CP!I267-'COS_Rate_Base_AS FILED'!I267</f>
        <v>0</v>
      </c>
      <c r="J267" s="123">
        <f>+COS_Rate_Base_4CP!J267-'COS_Rate_Base_AS FILED'!J267</f>
        <v>0</v>
      </c>
      <c r="K267" s="123">
        <f>+COS_Rate_Base_4CP!K267-'COS_Rate_Base_AS FILED'!K267</f>
        <v>0</v>
      </c>
      <c r="L267" s="123">
        <f>+COS_Rate_Base_4CP!L267-'COS_Rate_Base_AS FILED'!L267</f>
        <v>0</v>
      </c>
      <c r="M267" s="123">
        <f>+COS_Rate_Base_4CP!M267-'COS_Rate_Base_AS FILED'!M267</f>
        <v>0</v>
      </c>
      <c r="N267" s="123">
        <f>+COS_Rate_Base_4CP!N267-'COS_Rate_Base_AS FILED'!N267</f>
        <v>0</v>
      </c>
      <c r="O267" s="123">
        <f>+COS_Rate_Base_4CP!O267-'COS_Rate_Base_AS FILED'!O267</f>
        <v>0</v>
      </c>
      <c r="P267" s="123">
        <f>+COS_Rate_Base_4CP!P267-'COS_Rate_Base_AS FILED'!P267</f>
        <v>0</v>
      </c>
      <c r="Q267" s="123">
        <f>+COS_Rate_Base_4CP!Q267-'COS_Rate_Base_AS FILED'!Q267</f>
        <v>0</v>
      </c>
      <c r="R267" s="123">
        <f>+COS_Rate_Base_4CP!R267-'COS_Rate_Base_AS FILED'!R267</f>
        <v>0</v>
      </c>
      <c r="S267" s="123">
        <f>+COS_Rate_Base_4CP!S267-'COS_Rate_Base_AS FILED'!S267</f>
        <v>0</v>
      </c>
    </row>
    <row r="268" spans="1:19" x14ac:dyDescent="0.25">
      <c r="A268" s="112" t="s">
        <v>458</v>
      </c>
      <c r="B268" s="123">
        <f>+COS_Rate_Base_4CP!B268-'COS_Rate_Base_AS FILED'!B268</f>
        <v>0</v>
      </c>
      <c r="C268" s="123">
        <f>+COS_Rate_Base_4CP!C268-'COS_Rate_Base_AS FILED'!C268</f>
        <v>-20818.204753518105</v>
      </c>
      <c r="D268" s="123">
        <f>+COS_Rate_Base_4CP!D268-'COS_Rate_Base_AS FILED'!D268</f>
        <v>-789.00088317383779</v>
      </c>
      <c r="E268" s="123">
        <f>+COS_Rate_Base_4CP!E268-'COS_Rate_Base_AS FILED'!E268</f>
        <v>-12929.342417512089</v>
      </c>
      <c r="F268" s="123">
        <f>+COS_Rate_Base_4CP!F268-'COS_Rate_Base_AS FILED'!F268</f>
        <v>-41857.789112746716</v>
      </c>
      <c r="G268" s="123">
        <f>+COS_Rate_Base_4CP!G268-'COS_Rate_Base_AS FILED'!G268</f>
        <v>-1004.957429146627</v>
      </c>
      <c r="H268" s="123">
        <f>+COS_Rate_Base_4CP!H268-'COS_Rate_Base_AS FILED'!H268</f>
        <v>-57836.968347340822</v>
      </c>
      <c r="I268" s="123">
        <f>+COS_Rate_Base_4CP!I268-'COS_Rate_Base_AS FILED'!I268</f>
        <v>-16436.220348581672</v>
      </c>
      <c r="J268" s="123">
        <f>+COS_Rate_Base_4CP!J268-'COS_Rate_Base_AS FILED'!J268</f>
        <v>-1324.5851505035535</v>
      </c>
      <c r="K268" s="123">
        <f>+COS_Rate_Base_4CP!K268-'COS_Rate_Base_AS FILED'!K268</f>
        <v>-1644.5761534288758</v>
      </c>
      <c r="L268" s="123">
        <f>+COS_Rate_Base_4CP!L268-'COS_Rate_Base_AS FILED'!L268</f>
        <v>-1654.0341711047222</v>
      </c>
      <c r="M268" s="123">
        <f>+COS_Rate_Base_4CP!M268-'COS_Rate_Base_AS FILED'!M268</f>
        <v>-710.4946772569092</v>
      </c>
      <c r="N268" s="123">
        <f>+COS_Rate_Base_4CP!N268-'COS_Rate_Base_AS FILED'!N268</f>
        <v>-390.73174232464225</v>
      </c>
      <c r="O268" s="123">
        <f>+COS_Rate_Base_4CP!O268-'COS_Rate_Base_AS FILED'!O268</f>
        <v>161561.80855613947</v>
      </c>
      <c r="P268" s="123">
        <f>+COS_Rate_Base_4CP!P268-'COS_Rate_Base_AS FILED'!P268</f>
        <v>-2759.2450894899666</v>
      </c>
      <c r="Q268" s="123">
        <f>+COS_Rate_Base_4CP!Q268-'COS_Rate_Base_AS FILED'!Q268</f>
        <v>-543.62521704798564</v>
      </c>
      <c r="R268" s="123">
        <f>+COS_Rate_Base_4CP!R268-'COS_Rate_Base_AS FILED'!R268</f>
        <v>-362.12866562062118</v>
      </c>
      <c r="S268" s="123">
        <f>+COS_Rate_Base_4CP!S268-'COS_Rate_Base_AS FILED'!S268</f>
        <v>-499.90439679773408</v>
      </c>
    </row>
    <row r="269" spans="1:19" x14ac:dyDescent="0.25">
      <c r="A269" s="111" t="s">
        <v>459</v>
      </c>
      <c r="B269" s="123">
        <f>+COS_Rate_Base_4CP!B269-'COS_Rate_Base_AS FILED'!B269</f>
        <v>0</v>
      </c>
      <c r="C269" s="123">
        <f>+COS_Rate_Base_4CP!C269-'COS_Rate_Base_AS FILED'!C269</f>
        <v>-20818.204753518105</v>
      </c>
      <c r="D269" s="123">
        <f>+COS_Rate_Base_4CP!D269-'COS_Rate_Base_AS FILED'!D269</f>
        <v>-789.00088317383779</v>
      </c>
      <c r="E269" s="123">
        <f>+COS_Rate_Base_4CP!E269-'COS_Rate_Base_AS FILED'!E269</f>
        <v>-12929.342417512089</v>
      </c>
      <c r="F269" s="123">
        <f>+COS_Rate_Base_4CP!F269-'COS_Rate_Base_AS FILED'!F269</f>
        <v>-41857.789112746716</v>
      </c>
      <c r="G269" s="123">
        <f>+COS_Rate_Base_4CP!G269-'COS_Rate_Base_AS FILED'!G269</f>
        <v>-1004.957429146627</v>
      </c>
      <c r="H269" s="123">
        <f>+COS_Rate_Base_4CP!H269-'COS_Rate_Base_AS FILED'!H269</f>
        <v>-57836.968347340822</v>
      </c>
      <c r="I269" s="123">
        <f>+COS_Rate_Base_4CP!I269-'COS_Rate_Base_AS FILED'!I269</f>
        <v>-16436.220348581672</v>
      </c>
      <c r="J269" s="123">
        <f>+COS_Rate_Base_4CP!J269-'COS_Rate_Base_AS FILED'!J269</f>
        <v>-1324.5851505035535</v>
      </c>
      <c r="K269" s="123">
        <f>+COS_Rate_Base_4CP!K269-'COS_Rate_Base_AS FILED'!K269</f>
        <v>-1644.5761534288758</v>
      </c>
      <c r="L269" s="123">
        <f>+COS_Rate_Base_4CP!L269-'COS_Rate_Base_AS FILED'!L269</f>
        <v>-1654.0341711047222</v>
      </c>
      <c r="M269" s="123">
        <f>+COS_Rate_Base_4CP!M269-'COS_Rate_Base_AS FILED'!M269</f>
        <v>-710.4946772569092</v>
      </c>
      <c r="N269" s="123">
        <f>+COS_Rate_Base_4CP!N269-'COS_Rate_Base_AS FILED'!N269</f>
        <v>-390.73174232464225</v>
      </c>
      <c r="O269" s="123">
        <f>+COS_Rate_Base_4CP!O269-'COS_Rate_Base_AS FILED'!O269</f>
        <v>161561.80855613947</v>
      </c>
      <c r="P269" s="123">
        <f>+COS_Rate_Base_4CP!P269-'COS_Rate_Base_AS FILED'!P269</f>
        <v>-2759.2450894899666</v>
      </c>
      <c r="Q269" s="123">
        <f>+COS_Rate_Base_4CP!Q269-'COS_Rate_Base_AS FILED'!Q269</f>
        <v>-543.62521704798564</v>
      </c>
      <c r="R269" s="123">
        <f>+COS_Rate_Base_4CP!R269-'COS_Rate_Base_AS FILED'!R269</f>
        <v>-362.12866562062118</v>
      </c>
      <c r="S269" s="123">
        <f>+COS_Rate_Base_4CP!S269-'COS_Rate_Base_AS FILED'!S269</f>
        <v>-499.90439679773408</v>
      </c>
    </row>
    <row r="270" spans="1:19" x14ac:dyDescent="0.25">
      <c r="B270" s="124">
        <f>+COS_Rate_Base_4CP!B270-'COS_Rate_Base_AS FILED'!B270</f>
        <v>0</v>
      </c>
      <c r="C270" s="124">
        <f>+COS_Rate_Base_4CP!C270-'COS_Rate_Base_AS FILED'!C270</f>
        <v>0</v>
      </c>
      <c r="D270" s="124">
        <f>+COS_Rate_Base_4CP!D270-'COS_Rate_Base_AS FILED'!D270</f>
        <v>0</v>
      </c>
      <c r="E270" s="124">
        <f>+COS_Rate_Base_4CP!E270-'COS_Rate_Base_AS FILED'!E270</f>
        <v>0</v>
      </c>
      <c r="F270" s="124">
        <f>+COS_Rate_Base_4CP!F270-'COS_Rate_Base_AS FILED'!F270</f>
        <v>0</v>
      </c>
      <c r="G270" s="124">
        <f>+COS_Rate_Base_4CP!G270-'COS_Rate_Base_AS FILED'!G270</f>
        <v>0</v>
      </c>
      <c r="H270" s="124">
        <f>+COS_Rate_Base_4CP!H270-'COS_Rate_Base_AS FILED'!H270</f>
        <v>0</v>
      </c>
      <c r="I270" s="124">
        <f>+COS_Rate_Base_4CP!I270-'COS_Rate_Base_AS FILED'!I270</f>
        <v>0</v>
      </c>
      <c r="J270" s="124">
        <f>+COS_Rate_Base_4CP!J270-'COS_Rate_Base_AS FILED'!J270</f>
        <v>0</v>
      </c>
      <c r="K270" s="124">
        <f>+COS_Rate_Base_4CP!K270-'COS_Rate_Base_AS FILED'!K270</f>
        <v>0</v>
      </c>
      <c r="L270" s="124">
        <f>+COS_Rate_Base_4CP!L270-'COS_Rate_Base_AS FILED'!L270</f>
        <v>0</v>
      </c>
      <c r="M270" s="124">
        <f>+COS_Rate_Base_4CP!M270-'COS_Rate_Base_AS FILED'!M270</f>
        <v>0</v>
      </c>
      <c r="N270" s="124">
        <f>+COS_Rate_Base_4CP!N270-'COS_Rate_Base_AS FILED'!N270</f>
        <v>0</v>
      </c>
      <c r="O270" s="124">
        <f>+COS_Rate_Base_4CP!O270-'COS_Rate_Base_AS FILED'!O270</f>
        <v>0</v>
      </c>
      <c r="P270" s="124">
        <f>+COS_Rate_Base_4CP!P270-'COS_Rate_Base_AS FILED'!P270</f>
        <v>0</v>
      </c>
      <c r="Q270" s="124">
        <f>+COS_Rate_Base_4CP!Q270-'COS_Rate_Base_AS FILED'!Q270</f>
        <v>0</v>
      </c>
      <c r="R270" s="124">
        <f>+COS_Rate_Base_4CP!R270-'COS_Rate_Base_AS FILED'!R270</f>
        <v>0</v>
      </c>
      <c r="S270" s="124">
        <f>+COS_Rate_Base_4CP!S270-'COS_Rate_Base_AS FILED'!S270</f>
        <v>0</v>
      </c>
    </row>
    <row r="271" spans="1:19" x14ac:dyDescent="0.25">
      <c r="A271" s="111" t="s">
        <v>460</v>
      </c>
      <c r="B271" s="123">
        <f>+COS_Rate_Base_4CP!B271-'COS_Rate_Base_AS FILED'!B271</f>
        <v>0</v>
      </c>
      <c r="C271" s="123">
        <f>+COS_Rate_Base_4CP!C271-'COS_Rate_Base_AS FILED'!C271</f>
        <v>0</v>
      </c>
      <c r="D271" s="123">
        <f>+COS_Rate_Base_4CP!D271-'COS_Rate_Base_AS FILED'!D271</f>
        <v>0</v>
      </c>
      <c r="E271" s="123">
        <f>+COS_Rate_Base_4CP!E271-'COS_Rate_Base_AS FILED'!E271</f>
        <v>0</v>
      </c>
      <c r="F271" s="123">
        <f>+COS_Rate_Base_4CP!F271-'COS_Rate_Base_AS FILED'!F271</f>
        <v>0</v>
      </c>
      <c r="G271" s="123">
        <f>+COS_Rate_Base_4CP!G271-'COS_Rate_Base_AS FILED'!G271</f>
        <v>0</v>
      </c>
      <c r="H271" s="123">
        <f>+COS_Rate_Base_4CP!H271-'COS_Rate_Base_AS FILED'!H271</f>
        <v>0</v>
      </c>
      <c r="I271" s="123">
        <f>+COS_Rate_Base_4CP!I271-'COS_Rate_Base_AS FILED'!I271</f>
        <v>0</v>
      </c>
      <c r="J271" s="123">
        <f>+COS_Rate_Base_4CP!J271-'COS_Rate_Base_AS FILED'!J271</f>
        <v>0</v>
      </c>
      <c r="K271" s="123">
        <f>+COS_Rate_Base_4CP!K271-'COS_Rate_Base_AS FILED'!K271</f>
        <v>0</v>
      </c>
      <c r="L271" s="123">
        <f>+COS_Rate_Base_4CP!L271-'COS_Rate_Base_AS FILED'!L271</f>
        <v>0</v>
      </c>
      <c r="M271" s="123">
        <f>+COS_Rate_Base_4CP!M271-'COS_Rate_Base_AS FILED'!M271</f>
        <v>0</v>
      </c>
      <c r="N271" s="123">
        <f>+COS_Rate_Base_4CP!N271-'COS_Rate_Base_AS FILED'!N271</f>
        <v>0</v>
      </c>
      <c r="O271" s="123">
        <f>+COS_Rate_Base_4CP!O271-'COS_Rate_Base_AS FILED'!O271</f>
        <v>0</v>
      </c>
      <c r="P271" s="123">
        <f>+COS_Rate_Base_4CP!P271-'COS_Rate_Base_AS FILED'!P271</f>
        <v>0</v>
      </c>
      <c r="Q271" s="123">
        <f>+COS_Rate_Base_4CP!Q271-'COS_Rate_Base_AS FILED'!Q271</f>
        <v>0</v>
      </c>
      <c r="R271" s="123">
        <f>+COS_Rate_Base_4CP!R271-'COS_Rate_Base_AS FILED'!R271</f>
        <v>0</v>
      </c>
      <c r="S271" s="123">
        <f>+COS_Rate_Base_4CP!S271-'COS_Rate_Base_AS FILED'!S271</f>
        <v>0</v>
      </c>
    </row>
    <row r="272" spans="1:19" x14ac:dyDescent="0.25">
      <c r="A272" s="112" t="s">
        <v>461</v>
      </c>
      <c r="B272" s="123">
        <f>+COS_Rate_Base_4CP!B272-'COS_Rate_Base_AS FILED'!B272</f>
        <v>0</v>
      </c>
      <c r="C272" s="123">
        <f>+COS_Rate_Base_4CP!C272-'COS_Rate_Base_AS FILED'!C272</f>
        <v>-1133.0413779549999</v>
      </c>
      <c r="D272" s="123">
        <f>+COS_Rate_Base_4CP!D272-'COS_Rate_Base_AS FILED'!D272</f>
        <v>-42.941774205010006</v>
      </c>
      <c r="E272" s="123">
        <f>+COS_Rate_Base_4CP!E272-'COS_Rate_Base_AS FILED'!E272</f>
        <v>-703.68603451838135</v>
      </c>
      <c r="F272" s="123">
        <f>+COS_Rate_Base_4CP!F272-'COS_Rate_Base_AS FILED'!F272</f>
        <v>-2278.1314535047859</v>
      </c>
      <c r="G272" s="123">
        <f>+COS_Rate_Base_4CP!G272-'COS_Rate_Base_AS FILED'!G272</f>
        <v>-54.695319014677807</v>
      </c>
      <c r="H272" s="123">
        <f>+COS_Rate_Base_4CP!H272-'COS_Rate_Base_AS FILED'!H272</f>
        <v>-3147.8064073706046</v>
      </c>
      <c r="I272" s="123">
        <f>+COS_Rate_Base_4CP!I272-'COS_Rate_Base_AS FILED'!I272</f>
        <v>-894.54964885860682</v>
      </c>
      <c r="J272" s="123">
        <f>+COS_Rate_Base_4CP!J272-'COS_Rate_Base_AS FILED'!J272</f>
        <v>-72.091220252681524</v>
      </c>
      <c r="K272" s="123">
        <f>+COS_Rate_Base_4CP!K272-'COS_Rate_Base_AS FILED'!K272</f>
        <v>-89.506893274192407</v>
      </c>
      <c r="L272" s="123">
        <f>+COS_Rate_Base_4CP!L272-'COS_Rate_Base_AS FILED'!L272</f>
        <v>-90.021650694783602</v>
      </c>
      <c r="M272" s="123">
        <f>+COS_Rate_Base_4CP!M272-'COS_Rate_Base_AS FILED'!M272</f>
        <v>-38.669034034377546</v>
      </c>
      <c r="N272" s="123">
        <f>+COS_Rate_Base_4CP!N272-'COS_Rate_Base_AS FILED'!N272</f>
        <v>-21.265773729100147</v>
      </c>
      <c r="O272" s="123">
        <f>+COS_Rate_Base_4CP!O272-'COS_Rate_Base_AS FILED'!O272</f>
        <v>8793.0835707783699</v>
      </c>
      <c r="P272" s="123">
        <f>+COS_Rate_Base_4CP!P272-'COS_Rate_Base_AS FILED'!P272</f>
        <v>-150.17331683123484</v>
      </c>
      <c r="Q272" s="123">
        <f>+COS_Rate_Base_4CP!Q272-'COS_Rate_Base_AS FILED'!Q272</f>
        <v>-29.587078823941738</v>
      </c>
      <c r="R272" s="123">
        <f>+COS_Rate_Base_4CP!R272-'COS_Rate_Base_AS FILED'!R272</f>
        <v>-19.709036737309816</v>
      </c>
      <c r="S272" s="123">
        <f>+COS_Rate_Base_4CP!S272-'COS_Rate_Base_AS FILED'!S272</f>
        <v>-27.207550953589816</v>
      </c>
    </row>
    <row r="273" spans="1:19" x14ac:dyDescent="0.25">
      <c r="A273" s="112" t="s">
        <v>462</v>
      </c>
      <c r="B273" s="123">
        <f>+COS_Rate_Base_4CP!B273-'COS_Rate_Base_AS FILED'!B273</f>
        <v>5.8207660913467407E-11</v>
      </c>
      <c r="C273" s="123">
        <f>+COS_Rate_Base_4CP!C273-'COS_Rate_Base_AS FILED'!C273</f>
        <v>-2.3938876750581812</v>
      </c>
      <c r="D273" s="123">
        <f>+COS_Rate_Base_4CP!D273-'COS_Rate_Base_AS FILED'!D273</f>
        <v>-9.0727299121262206E-2</v>
      </c>
      <c r="E273" s="123">
        <f>+COS_Rate_Base_4CP!E273-'COS_Rate_Base_AS FILED'!E273</f>
        <v>-1.4867465195176237</v>
      </c>
      <c r="F273" s="123">
        <f>+COS_Rate_Base_4CP!F273-'COS_Rate_Base_AS FILED'!F273</f>
        <v>-4.8132318155498979</v>
      </c>
      <c r="G273" s="123">
        <f>+COS_Rate_Base_4CP!G273-'COS_Rate_Base_AS FILED'!G273</f>
        <v>-0.11556016631003985</v>
      </c>
      <c r="H273" s="123">
        <f>+COS_Rate_Base_4CP!H273-'COS_Rate_Base_AS FILED'!H273</f>
        <v>-6.6506794091383199</v>
      </c>
      <c r="I273" s="123">
        <f>+COS_Rate_Base_4CP!I273-'COS_Rate_Base_AS FILED'!I273</f>
        <v>-1.8900028020143509</v>
      </c>
      <c r="J273" s="123">
        <f>+COS_Rate_Base_4CP!J273-'COS_Rate_Base_AS FILED'!J273</f>
        <v>-0.15231419346207531</v>
      </c>
      <c r="K273" s="123">
        <f>+COS_Rate_Base_4CP!K273-'COS_Rate_Base_AS FILED'!K273</f>
        <v>-0.1891099944015977</v>
      </c>
      <c r="L273" s="123">
        <f>+COS_Rate_Base_4CP!L273-'COS_Rate_Base_AS FILED'!L273</f>
        <v>-0.19019757290380568</v>
      </c>
      <c r="M273" s="123">
        <f>+COS_Rate_Base_4CP!M273-'COS_Rate_Base_AS FILED'!M273</f>
        <v>-8.1699861790028194E-2</v>
      </c>
      <c r="N273" s="123">
        <f>+COS_Rate_Base_4CP!N273-'COS_Rate_Base_AS FILED'!N273</f>
        <v>-4.4930286414210485E-2</v>
      </c>
      <c r="O273" s="123">
        <f>+COS_Rate_Base_4CP!O273-'COS_Rate_Base_AS FILED'!O273</f>
        <v>18.578010296361754</v>
      </c>
      <c r="P273" s="123">
        <f>+COS_Rate_Base_4CP!P273-'COS_Rate_Base_AS FILED'!P273</f>
        <v>-0.31728589906788329</v>
      </c>
      <c r="Q273" s="123">
        <f>+COS_Rate_Base_4CP!Q273-'COS_Rate_Base_AS FILED'!Q273</f>
        <v>-6.251152404110627E-2</v>
      </c>
      <c r="R273" s="123">
        <f>+COS_Rate_Base_4CP!R273-'COS_Rate_Base_AS FILED'!R273</f>
        <v>-4.1641215449583768E-2</v>
      </c>
      <c r="S273" s="123">
        <f>+COS_Rate_Base_4CP!S273-'COS_Rate_Base_AS FILED'!S273</f>
        <v>-5.7484062068294151E-2</v>
      </c>
    </row>
    <row r="274" spans="1:19" x14ac:dyDescent="0.25">
      <c r="A274" s="111" t="s">
        <v>463</v>
      </c>
      <c r="B274" s="123">
        <f>+COS_Rate_Base_4CP!B274-'COS_Rate_Base_AS FILED'!B274</f>
        <v>0</v>
      </c>
      <c r="C274" s="123">
        <f>+COS_Rate_Base_4CP!C274-'COS_Rate_Base_AS FILED'!C274</f>
        <v>-1135.435265630018</v>
      </c>
      <c r="D274" s="123">
        <f>+COS_Rate_Base_4CP!D274-'COS_Rate_Base_AS FILED'!D274</f>
        <v>-43.032501504134416</v>
      </c>
      <c r="E274" s="123">
        <f>+COS_Rate_Base_4CP!E274-'COS_Rate_Base_AS FILED'!E274</f>
        <v>-705.17278103792341</v>
      </c>
      <c r="F274" s="123">
        <f>+COS_Rate_Base_4CP!F274-'COS_Rate_Base_AS FILED'!F274</f>
        <v>-2282.9446853203699</v>
      </c>
      <c r="G274" s="123">
        <f>+COS_Rate_Base_4CP!G274-'COS_Rate_Base_AS FILED'!G274</f>
        <v>-54.810879180986376</v>
      </c>
      <c r="H274" s="123">
        <f>+COS_Rate_Base_4CP!H274-'COS_Rate_Base_AS FILED'!H274</f>
        <v>-3154.4570867801085</v>
      </c>
      <c r="I274" s="123">
        <f>+COS_Rate_Base_4CP!I274-'COS_Rate_Base_AS FILED'!I274</f>
        <v>-896.43965166062117</v>
      </c>
      <c r="J274" s="123">
        <f>+COS_Rate_Base_4CP!J274-'COS_Rate_Base_AS FILED'!J274</f>
        <v>-72.243534446170088</v>
      </c>
      <c r="K274" s="123">
        <f>+COS_Rate_Base_4CP!K274-'COS_Rate_Base_AS FILED'!K274</f>
        <v>-89.696003268592904</v>
      </c>
      <c r="L274" s="123">
        <f>+COS_Rate_Base_4CP!L274-'COS_Rate_Base_AS FILED'!L274</f>
        <v>-90.211848267688765</v>
      </c>
      <c r="M274" s="123">
        <f>+COS_Rate_Base_4CP!M274-'COS_Rate_Base_AS FILED'!M274</f>
        <v>-38.750733896165912</v>
      </c>
      <c r="N274" s="123">
        <f>+COS_Rate_Base_4CP!N274-'COS_Rate_Base_AS FILED'!N274</f>
        <v>-21.310704015514602</v>
      </c>
      <c r="O274" s="123">
        <f>+COS_Rate_Base_4CP!O274-'COS_Rate_Base_AS FILED'!O274</f>
        <v>8811.6615810766816</v>
      </c>
      <c r="P274" s="123">
        <f>+COS_Rate_Base_4CP!P274-'COS_Rate_Base_AS FILED'!P274</f>
        <v>-150.49060273024952</v>
      </c>
      <c r="Q274" s="123">
        <f>+COS_Rate_Base_4CP!Q274-'COS_Rate_Base_AS FILED'!Q274</f>
        <v>-29.649590347982667</v>
      </c>
      <c r="R274" s="123">
        <f>+COS_Rate_Base_4CP!R274-'COS_Rate_Base_AS FILED'!R274</f>
        <v>-19.750677952759361</v>
      </c>
      <c r="S274" s="123">
        <f>+COS_Rate_Base_4CP!S274-'COS_Rate_Base_AS FILED'!S274</f>
        <v>-27.265035015658214</v>
      </c>
    </row>
    <row r="275" spans="1:19" x14ac:dyDescent="0.25">
      <c r="B275" s="124">
        <f>+COS_Rate_Base_4CP!B275-'COS_Rate_Base_AS FILED'!B275</f>
        <v>0</v>
      </c>
      <c r="C275" s="124">
        <f>+COS_Rate_Base_4CP!C275-'COS_Rate_Base_AS FILED'!C275</f>
        <v>0</v>
      </c>
      <c r="D275" s="124">
        <f>+COS_Rate_Base_4CP!D275-'COS_Rate_Base_AS FILED'!D275</f>
        <v>0</v>
      </c>
      <c r="E275" s="124">
        <f>+COS_Rate_Base_4CP!E275-'COS_Rate_Base_AS FILED'!E275</f>
        <v>0</v>
      </c>
      <c r="F275" s="124">
        <f>+COS_Rate_Base_4CP!F275-'COS_Rate_Base_AS FILED'!F275</f>
        <v>0</v>
      </c>
      <c r="G275" s="124">
        <f>+COS_Rate_Base_4CP!G275-'COS_Rate_Base_AS FILED'!G275</f>
        <v>0</v>
      </c>
      <c r="H275" s="124">
        <f>+COS_Rate_Base_4CP!H275-'COS_Rate_Base_AS FILED'!H275</f>
        <v>0</v>
      </c>
      <c r="I275" s="124">
        <f>+COS_Rate_Base_4CP!I275-'COS_Rate_Base_AS FILED'!I275</f>
        <v>0</v>
      </c>
      <c r="J275" s="124">
        <f>+COS_Rate_Base_4CP!J275-'COS_Rate_Base_AS FILED'!J275</f>
        <v>0</v>
      </c>
      <c r="K275" s="124">
        <f>+COS_Rate_Base_4CP!K275-'COS_Rate_Base_AS FILED'!K275</f>
        <v>0</v>
      </c>
      <c r="L275" s="124">
        <f>+COS_Rate_Base_4CP!L275-'COS_Rate_Base_AS FILED'!L275</f>
        <v>0</v>
      </c>
      <c r="M275" s="124">
        <f>+COS_Rate_Base_4CP!M275-'COS_Rate_Base_AS FILED'!M275</f>
        <v>0</v>
      </c>
      <c r="N275" s="124">
        <f>+COS_Rate_Base_4CP!N275-'COS_Rate_Base_AS FILED'!N275</f>
        <v>0</v>
      </c>
      <c r="O275" s="124">
        <f>+COS_Rate_Base_4CP!O275-'COS_Rate_Base_AS FILED'!O275</f>
        <v>0</v>
      </c>
      <c r="P275" s="124">
        <f>+COS_Rate_Base_4CP!P275-'COS_Rate_Base_AS FILED'!P275</f>
        <v>0</v>
      </c>
      <c r="Q275" s="124">
        <f>+COS_Rate_Base_4CP!Q275-'COS_Rate_Base_AS FILED'!Q275</f>
        <v>0</v>
      </c>
      <c r="R275" s="124">
        <f>+COS_Rate_Base_4CP!R275-'COS_Rate_Base_AS FILED'!R275</f>
        <v>0</v>
      </c>
      <c r="S275" s="124">
        <f>+COS_Rate_Base_4CP!S275-'COS_Rate_Base_AS FILED'!S275</f>
        <v>0</v>
      </c>
    </row>
    <row r="276" spans="1:19" x14ac:dyDescent="0.25">
      <c r="A276" s="111" t="s">
        <v>464</v>
      </c>
      <c r="B276" s="123">
        <f>+COS_Rate_Base_4CP!B276-'COS_Rate_Base_AS FILED'!B276</f>
        <v>0</v>
      </c>
      <c r="C276" s="123">
        <f>+COS_Rate_Base_4CP!C276-'COS_Rate_Base_AS FILED'!C276</f>
        <v>0</v>
      </c>
      <c r="D276" s="123">
        <f>+COS_Rate_Base_4CP!D276-'COS_Rate_Base_AS FILED'!D276</f>
        <v>0</v>
      </c>
      <c r="E276" s="123">
        <f>+COS_Rate_Base_4CP!E276-'COS_Rate_Base_AS FILED'!E276</f>
        <v>0</v>
      </c>
      <c r="F276" s="123">
        <f>+COS_Rate_Base_4CP!F276-'COS_Rate_Base_AS FILED'!F276</f>
        <v>0</v>
      </c>
      <c r="G276" s="123">
        <f>+COS_Rate_Base_4CP!G276-'COS_Rate_Base_AS FILED'!G276</f>
        <v>0</v>
      </c>
      <c r="H276" s="123">
        <f>+COS_Rate_Base_4CP!H276-'COS_Rate_Base_AS FILED'!H276</f>
        <v>0</v>
      </c>
      <c r="I276" s="123">
        <f>+COS_Rate_Base_4CP!I276-'COS_Rate_Base_AS FILED'!I276</f>
        <v>0</v>
      </c>
      <c r="J276" s="123">
        <f>+COS_Rate_Base_4CP!J276-'COS_Rate_Base_AS FILED'!J276</f>
        <v>0</v>
      </c>
      <c r="K276" s="123">
        <f>+COS_Rate_Base_4CP!K276-'COS_Rate_Base_AS FILED'!K276</f>
        <v>0</v>
      </c>
      <c r="L276" s="123">
        <f>+COS_Rate_Base_4CP!L276-'COS_Rate_Base_AS FILED'!L276</f>
        <v>0</v>
      </c>
      <c r="M276" s="123">
        <f>+COS_Rate_Base_4CP!M276-'COS_Rate_Base_AS FILED'!M276</f>
        <v>0</v>
      </c>
      <c r="N276" s="123">
        <f>+COS_Rate_Base_4CP!N276-'COS_Rate_Base_AS FILED'!N276</f>
        <v>0</v>
      </c>
      <c r="O276" s="123">
        <f>+COS_Rate_Base_4CP!O276-'COS_Rate_Base_AS FILED'!O276</f>
        <v>0</v>
      </c>
      <c r="P276" s="123">
        <f>+COS_Rate_Base_4CP!P276-'COS_Rate_Base_AS FILED'!P276</f>
        <v>0</v>
      </c>
      <c r="Q276" s="123">
        <f>+COS_Rate_Base_4CP!Q276-'COS_Rate_Base_AS FILED'!Q276</f>
        <v>0</v>
      </c>
      <c r="R276" s="123">
        <f>+COS_Rate_Base_4CP!R276-'COS_Rate_Base_AS FILED'!R276</f>
        <v>0</v>
      </c>
      <c r="S276" s="123">
        <f>+COS_Rate_Base_4CP!S276-'COS_Rate_Base_AS FILED'!S276</f>
        <v>0</v>
      </c>
    </row>
    <row r="277" spans="1:19" x14ac:dyDescent="0.25">
      <c r="A277" s="112" t="s">
        <v>465</v>
      </c>
      <c r="B277" s="123">
        <f>+COS_Rate_Base_4CP!B277-'COS_Rate_Base_AS FILED'!B277</f>
        <v>0</v>
      </c>
      <c r="C277" s="123">
        <f>+COS_Rate_Base_4CP!C277-'COS_Rate_Base_AS FILED'!C277</f>
        <v>-2681.1549839840736</v>
      </c>
      <c r="D277" s="123">
        <f>+COS_Rate_Base_4CP!D277-'COS_Rate_Base_AS FILED'!D277</f>
        <v>-101.61460487756995</v>
      </c>
      <c r="E277" s="123">
        <f>+COS_Rate_Base_4CP!E277-'COS_Rate_Base_AS FILED'!E277</f>
        <v>-1665.1565912042861</v>
      </c>
      <c r="F277" s="123">
        <f>+COS_Rate_Base_4CP!F277-'COS_Rate_Base_AS FILED'!F277</f>
        <v>-5390.8212176347151</v>
      </c>
      <c r="G277" s="123">
        <f>+COS_Rate_Base_4CP!G277-'COS_Rate_Base_AS FILED'!G277</f>
        <v>-129.42742430243379</v>
      </c>
      <c r="H277" s="123">
        <f>+COS_Rate_Base_4CP!H277-'COS_Rate_Base_AS FILED'!H277</f>
        <v>-7448.7631272282451</v>
      </c>
      <c r="I277" s="123">
        <f>+COS_Rate_Base_4CP!I277-'COS_Rate_Base_AS FILED'!I277</f>
        <v>-2116.8037603255361</v>
      </c>
      <c r="J277" s="123">
        <f>+COS_Rate_Base_4CP!J277-'COS_Rate_Base_AS FILED'!J277</f>
        <v>-170.59194680978544</v>
      </c>
      <c r="K277" s="123">
        <f>+COS_Rate_Base_4CP!K277-'COS_Rate_Base_AS FILED'!K277</f>
        <v>-211.80325597303454</v>
      </c>
      <c r="L277" s="123">
        <f>+COS_Rate_Base_4CP!L277-'COS_Rate_Base_AS FILED'!L277</f>
        <v>-213.02134425347322</v>
      </c>
      <c r="M277" s="123">
        <f>+COS_Rate_Base_4CP!M277-'COS_Rate_Base_AS FILED'!M277</f>
        <v>-91.503872095359839</v>
      </c>
      <c r="N277" s="123">
        <f>+COS_Rate_Base_4CP!N277-'COS_Rate_Base_AS FILED'!N277</f>
        <v>-50.32193557217397</v>
      </c>
      <c r="O277" s="123">
        <f>+COS_Rate_Base_4CP!O277-'COS_Rate_Base_AS FILED'!O277</f>
        <v>20807.377646639943</v>
      </c>
      <c r="P277" s="123">
        <f>+COS_Rate_Base_4CP!P277-'COS_Rate_Base_AS FILED'!P277</f>
        <v>-355.36031138664111</v>
      </c>
      <c r="Q277" s="123">
        <f>+COS_Rate_Base_4CP!Q277-'COS_Rate_Base_AS FILED'!Q277</f>
        <v>-70.012927500951264</v>
      </c>
      <c r="R277" s="123">
        <f>+COS_Rate_Base_4CP!R277-'COS_Rate_Base_AS FILED'!R277</f>
        <v>-46.638175009238694</v>
      </c>
      <c r="S277" s="123">
        <f>+COS_Rate_Base_4CP!S277-'COS_Rate_Base_AS FILED'!S277</f>
        <v>-64.382168436677603</v>
      </c>
    </row>
    <row r="278" spans="1:19" x14ac:dyDescent="0.25">
      <c r="A278" s="112" t="s">
        <v>466</v>
      </c>
      <c r="B278" s="123">
        <f>+COS_Rate_Base_4CP!B278-'COS_Rate_Base_AS FILED'!B278</f>
        <v>0</v>
      </c>
      <c r="C278" s="123">
        <f>+COS_Rate_Base_4CP!C278-'COS_Rate_Base_AS FILED'!C278</f>
        <v>-156.20477086963365</v>
      </c>
      <c r="D278" s="123">
        <f>+COS_Rate_Base_4CP!D278-'COS_Rate_Base_AS FILED'!D278</f>
        <v>-5.9200927088236313</v>
      </c>
      <c r="E278" s="123">
        <f>+COS_Rate_Base_4CP!E278-'COS_Rate_Base_AS FILED'!E278</f>
        <v>-97.012446257234842</v>
      </c>
      <c r="F278" s="123">
        <f>+COS_Rate_Base_4CP!F278-'COS_Rate_Base_AS FILED'!F278</f>
        <v>-314.07061439182144</v>
      </c>
      <c r="G278" s="123">
        <f>+COS_Rate_Base_4CP!G278-'COS_Rate_Base_AS FILED'!G278</f>
        <v>-7.5404746380481811</v>
      </c>
      <c r="H278" s="123">
        <f>+COS_Rate_Base_4CP!H278-'COS_Rate_Base_AS FILED'!H278</f>
        <v>-433.96683313755784</v>
      </c>
      <c r="I278" s="123">
        <f>+COS_Rate_Base_4CP!I278-'COS_Rate_Base_AS FILED'!I278</f>
        <v>-123.32552513101837</v>
      </c>
      <c r="J278" s="123">
        <f>+COS_Rate_Base_4CP!J278-'COS_Rate_Base_AS FILED'!J278</f>
        <v>-9.9387301826427574</v>
      </c>
      <c r="K278" s="123">
        <f>+COS_Rate_Base_4CP!K278-'COS_Rate_Base_AS FILED'!K278</f>
        <v>-12.339711529671604</v>
      </c>
      <c r="L278" s="123">
        <f>+COS_Rate_Base_4CP!L278-'COS_Rate_Base_AS FILED'!L278</f>
        <v>-12.410677662506714</v>
      </c>
      <c r="M278" s="123">
        <f>+COS_Rate_Base_4CP!M278-'COS_Rate_Base_AS FILED'!M278</f>
        <v>-5.331038846960837</v>
      </c>
      <c r="N278" s="123">
        <f>+COS_Rate_Base_4CP!N278-'COS_Rate_Base_AS FILED'!N278</f>
        <v>-2.9317687573898183</v>
      </c>
      <c r="O278" s="123">
        <f>+COS_Rate_Base_4CP!O278-'COS_Rate_Base_AS FILED'!O278</f>
        <v>1212.2431105645373</v>
      </c>
      <c r="P278" s="123">
        <f>+COS_Rate_Base_4CP!P278-'COS_Rate_Base_AS FILED'!P278</f>
        <v>-20.70338206771703</v>
      </c>
      <c r="Q278" s="123">
        <f>+COS_Rate_Base_4CP!Q278-'COS_Rate_Base_AS FILED'!Q278</f>
        <v>-4.0789709522666726</v>
      </c>
      <c r="R278" s="123">
        <f>+COS_Rate_Base_4CP!R278-'COS_Rate_Base_AS FILED'!R278</f>
        <v>-2.7171519306460823</v>
      </c>
      <c r="S278" s="123">
        <f>+COS_Rate_Base_4CP!S278-'COS_Rate_Base_AS FILED'!S278</f>
        <v>-3.7509214979411354</v>
      </c>
    </row>
    <row r="279" spans="1:19" x14ac:dyDescent="0.25">
      <c r="A279" s="112" t="s">
        <v>467</v>
      </c>
      <c r="B279" s="123">
        <f>+COS_Rate_Base_4CP!B279-'COS_Rate_Base_AS FILED'!B279</f>
        <v>2.384185791015625E-7</v>
      </c>
      <c r="C279" s="123">
        <f>+COS_Rate_Base_4CP!C279-'COS_Rate_Base_AS FILED'!C279</f>
        <v>275332.52547288872</v>
      </c>
      <c r="D279" s="123">
        <f>+COS_Rate_Base_4CP!D279-'COS_Rate_Base_AS FILED'!D279</f>
        <v>10311.28590662012</v>
      </c>
      <c r="E279" s="123">
        <f>+COS_Rate_Base_4CP!E279-'COS_Rate_Base_AS FILED'!E279</f>
        <v>185652.22215150925</v>
      </c>
      <c r="F279" s="123">
        <f>+COS_Rate_Base_4CP!F279-'COS_Rate_Base_AS FILED'!F279</f>
        <v>-369725.05577752367</v>
      </c>
      <c r="G279" s="123">
        <f>+COS_Rate_Base_4CP!G279-'COS_Rate_Base_AS FILED'!G279</f>
        <v>9012.1755406145967</v>
      </c>
      <c r="H279" s="123">
        <f>+COS_Rate_Base_4CP!H279-'COS_Rate_Base_AS FILED'!H279</f>
        <v>809660.01497465372</v>
      </c>
      <c r="I279" s="123">
        <f>+COS_Rate_Base_4CP!I279-'COS_Rate_Base_AS FILED'!I279</f>
        <v>680006.96706675366</v>
      </c>
      <c r="J279" s="123">
        <f>+COS_Rate_Base_4CP!J279-'COS_Rate_Base_AS FILED'!J279</f>
        <v>274271.42949789111</v>
      </c>
      <c r="K279" s="123">
        <f>+COS_Rate_Base_4CP!K279-'COS_Rate_Base_AS FILED'!K279</f>
        <v>18707.840779241262</v>
      </c>
      <c r="L279" s="123">
        <f>+COS_Rate_Base_4CP!L279-'COS_Rate_Base_AS FILED'!L279</f>
        <v>5500.158147764203</v>
      </c>
      <c r="M279" s="123">
        <f>+COS_Rate_Base_4CP!M279-'COS_Rate_Base_AS FILED'!M279</f>
        <v>28709.760734614742</v>
      </c>
      <c r="N279" s="123">
        <f>+COS_Rate_Base_4CP!N279-'COS_Rate_Base_AS FILED'!N279</f>
        <v>3139.8754918701088</v>
      </c>
      <c r="O279" s="123">
        <f>+COS_Rate_Base_4CP!O279-'COS_Rate_Base_AS FILED'!O279</f>
        <v>-2120912.1498618573</v>
      </c>
      <c r="P279" s="123">
        <f>+COS_Rate_Base_4CP!P279-'COS_Rate_Base_AS FILED'!P279</f>
        <v>165975.94550519995</v>
      </c>
      <c r="Q279" s="123">
        <f>+COS_Rate_Base_4CP!Q279-'COS_Rate_Base_AS FILED'!Q279</f>
        <v>4209.901101547046</v>
      </c>
      <c r="R279" s="123">
        <f>+COS_Rate_Base_4CP!R279-'COS_Rate_Base_AS FILED'!R279</f>
        <v>830.76938348219483</v>
      </c>
      <c r="S279" s="123">
        <f>+COS_Rate_Base_4CP!S279-'COS_Rate_Base_AS FILED'!S279</f>
        <v>19316.333884939086</v>
      </c>
    </row>
    <row r="280" spans="1:19" x14ac:dyDescent="0.25">
      <c r="A280" s="112" t="s">
        <v>468</v>
      </c>
      <c r="B280" s="123">
        <f>+COS_Rate_Base_4CP!B280-'COS_Rate_Base_AS FILED'!B280</f>
        <v>0</v>
      </c>
      <c r="C280" s="123">
        <f>+COS_Rate_Base_4CP!C280-'COS_Rate_Base_AS FILED'!C280</f>
        <v>-4447.6928023339715</v>
      </c>
      <c r="D280" s="123">
        <f>+COS_Rate_Base_4CP!D280-'COS_Rate_Base_AS FILED'!D280</f>
        <v>-168.56561796166352</v>
      </c>
      <c r="E280" s="123">
        <f>+COS_Rate_Base_4CP!E280-'COS_Rate_Base_AS FILED'!E280</f>
        <v>-2762.2815651082201</v>
      </c>
      <c r="F280" s="123">
        <f>+COS_Rate_Base_4CP!F280-'COS_Rate_Base_AS FILED'!F280</f>
        <v>-8942.6821170570329</v>
      </c>
      <c r="G280" s="123">
        <f>+COS_Rate_Base_4CP!G280-'COS_Rate_Base_AS FILED'!G280</f>
        <v>-214.70352401606215</v>
      </c>
      <c r="H280" s="123">
        <f>+COS_Rate_Base_4CP!H280-'COS_Rate_Base_AS FILED'!H280</f>
        <v>-12356.54423006624</v>
      </c>
      <c r="I280" s="123">
        <f>+COS_Rate_Base_4CP!I280-'COS_Rate_Base_AS FILED'!I280</f>
        <v>-3511.5063862390816</v>
      </c>
      <c r="J280" s="123">
        <f>+COS_Rate_Base_4CP!J280-'COS_Rate_Base_AS FILED'!J280</f>
        <v>-282.99019582825713</v>
      </c>
      <c r="K280" s="123">
        <f>+COS_Rate_Base_4CP!K280-'COS_Rate_Base_AS FILED'!K280</f>
        <v>-351.35448071052087</v>
      </c>
      <c r="L280" s="123">
        <f>+COS_Rate_Base_4CP!L280-'COS_Rate_Base_AS FILED'!L280</f>
        <v>-353.37513319421851</v>
      </c>
      <c r="M280" s="123">
        <f>+COS_Rate_Base_4CP!M280-'COS_Rate_Base_AS FILED'!M280</f>
        <v>-151.79320693327463</v>
      </c>
      <c r="N280" s="123">
        <f>+COS_Rate_Base_4CP!N280-'COS_Rate_Base_AS FILED'!N280</f>
        <v>-83.4776474992359</v>
      </c>
      <c r="O280" s="123">
        <f>+COS_Rate_Base_4CP!O280-'COS_Rate_Base_AS FILED'!O280</f>
        <v>34516.775176092982</v>
      </c>
      <c r="P280" s="123">
        <f>+COS_Rate_Base_4CP!P280-'COS_Rate_Base_AS FILED'!P280</f>
        <v>-589.49725347082131</v>
      </c>
      <c r="Q280" s="123">
        <f>+COS_Rate_Base_4CP!Q280-'COS_Rate_Base_AS FILED'!Q280</f>
        <v>-116.14248172015141</v>
      </c>
      <c r="R280" s="123">
        <f>+COS_Rate_Base_4CP!R280-'COS_Rate_Base_AS FILED'!R280</f>
        <v>-77.366760422886728</v>
      </c>
      <c r="S280" s="123">
        <f>+COS_Rate_Base_4CP!S280-'COS_Rate_Base_AS FILED'!S280</f>
        <v>-106.80177343902324</v>
      </c>
    </row>
    <row r="281" spans="1:19" x14ac:dyDescent="0.25">
      <c r="A281" s="112" t="s">
        <v>469</v>
      </c>
      <c r="B281" s="123">
        <f>+COS_Rate_Base_4CP!B281-'COS_Rate_Base_AS FILED'!B281</f>
        <v>0</v>
      </c>
      <c r="C281" s="123">
        <f>+COS_Rate_Base_4CP!C281-'COS_Rate_Base_AS FILED'!C281</f>
        <v>-319.18773325814982</v>
      </c>
      <c r="D281" s="123">
        <f>+COS_Rate_Base_4CP!D281-'COS_Rate_Base_AS FILED'!D281</f>
        <v>-12.097075920841235</v>
      </c>
      <c r="E281" s="123">
        <f>+COS_Rate_Base_4CP!E281-'COS_Rate_Base_AS FILED'!E281</f>
        <v>-198.23455228852981</v>
      </c>
      <c r="F281" s="123">
        <f>+COS_Rate_Base_4CP!F281-'COS_Rate_Base_AS FILED'!F281</f>
        <v>-641.7696907244972</v>
      </c>
      <c r="G281" s="123">
        <f>+COS_Rate_Base_4CP!G281-'COS_Rate_Base_AS FILED'!G281</f>
        <v>-15.408152990525195</v>
      </c>
      <c r="H281" s="123">
        <f>+COS_Rate_Base_4CP!H281-'COS_Rate_Base_AS FILED'!H281</f>
        <v>-886.76478322176263</v>
      </c>
      <c r="I281" s="123">
        <f>+COS_Rate_Base_4CP!I281-'COS_Rate_Base_AS FILED'!I281</f>
        <v>-252.00251311354805</v>
      </c>
      <c r="J281" s="123">
        <f>+COS_Rate_Base_4CP!J281-'COS_Rate_Base_AS FILED'!J281</f>
        <v>-20.308731550219818</v>
      </c>
      <c r="K281" s="123">
        <f>+COS_Rate_Base_4CP!K281-'COS_Rate_Base_AS FILED'!K281</f>
        <v>-25.214879995583942</v>
      </c>
      <c r="L281" s="123">
        <f>+COS_Rate_Base_4CP!L281-'COS_Rate_Base_AS FILED'!L281</f>
        <v>-25.359891693699865</v>
      </c>
      <c r="M281" s="123">
        <f>+COS_Rate_Base_4CP!M281-'COS_Rate_Base_AS FILED'!M281</f>
        <v>-10.893407390818538</v>
      </c>
      <c r="N281" s="123">
        <f>+COS_Rate_Base_4CP!N281-'COS_Rate_Base_AS FILED'!N281</f>
        <v>-5.990755716990634</v>
      </c>
      <c r="O281" s="123">
        <f>+COS_Rate_Base_4CP!O281-'COS_Rate_Base_AS FILED'!O281</f>
        <v>2477.0890701012686</v>
      </c>
      <c r="P281" s="123">
        <f>+COS_Rate_Base_4CP!P281-'COS_Rate_Base_AS FILED'!P281</f>
        <v>-42.305145714752143</v>
      </c>
      <c r="Q281" s="123">
        <f>+COS_Rate_Base_4CP!Q281-'COS_Rate_Base_AS FILED'!Q281</f>
        <v>-8.3349406361371621</v>
      </c>
      <c r="R281" s="123">
        <f>+COS_Rate_Base_4CP!R281-'COS_Rate_Base_AS FILED'!R281</f>
        <v>-5.5522091984291819</v>
      </c>
      <c r="S281" s="123">
        <f>+COS_Rate_Base_4CP!S281-'COS_Rate_Base_AS FILED'!S281</f>
        <v>-7.6646066819325824</v>
      </c>
    </row>
    <row r="282" spans="1:19" x14ac:dyDescent="0.25">
      <c r="A282" s="111" t="s">
        <v>470</v>
      </c>
      <c r="B282" s="123">
        <f>+COS_Rate_Base_4CP!B282-'COS_Rate_Base_AS FILED'!B282</f>
        <v>0</v>
      </c>
      <c r="C282" s="123">
        <f>+COS_Rate_Base_4CP!C282-'COS_Rate_Base_AS FILED'!C282</f>
        <v>267728.28518244252</v>
      </c>
      <c r="D282" s="123">
        <f>+COS_Rate_Base_4CP!D282-'COS_Rate_Base_AS FILED'!D282</f>
        <v>10023.088515151234</v>
      </c>
      <c r="E282" s="123">
        <f>+COS_Rate_Base_4CP!E282-'COS_Rate_Base_AS FILED'!E282</f>
        <v>180929.53699665098</v>
      </c>
      <c r="F282" s="123">
        <f>+COS_Rate_Base_4CP!F282-'COS_Rate_Base_AS FILED'!F282</f>
        <v>-385014.39941732958</v>
      </c>
      <c r="G282" s="123">
        <f>+COS_Rate_Base_4CP!G282-'COS_Rate_Base_AS FILED'!G282</f>
        <v>8645.0959646675037</v>
      </c>
      <c r="H282" s="123">
        <f>+COS_Rate_Base_4CP!H282-'COS_Rate_Base_AS FILED'!H282</f>
        <v>788533.97600099444</v>
      </c>
      <c r="I282" s="123">
        <f>+COS_Rate_Base_4CP!I282-'COS_Rate_Base_AS FILED'!I282</f>
        <v>674003.32888194546</v>
      </c>
      <c r="J282" s="123">
        <f>+COS_Rate_Base_4CP!J282-'COS_Rate_Base_AS FILED'!J282</f>
        <v>273787.59989352059</v>
      </c>
      <c r="K282" s="123">
        <f>+COS_Rate_Base_4CP!K282-'COS_Rate_Base_AS FILED'!K282</f>
        <v>18107.128451032448</v>
      </c>
      <c r="L282" s="123">
        <f>+COS_Rate_Base_4CP!L282-'COS_Rate_Base_AS FILED'!L282</f>
        <v>4895.9911009602947</v>
      </c>
      <c r="M282" s="123">
        <f>+COS_Rate_Base_4CP!M282-'COS_Rate_Base_AS FILED'!M282</f>
        <v>28450.239209348336</v>
      </c>
      <c r="N282" s="123">
        <f>+COS_Rate_Base_4CP!N282-'COS_Rate_Base_AS FILED'!N282</f>
        <v>2997.1533843243233</v>
      </c>
      <c r="O282" s="123">
        <f>+COS_Rate_Base_4CP!O282-'COS_Rate_Base_AS FILED'!O282</f>
        <v>-2061898.6648584902</v>
      </c>
      <c r="P282" s="123">
        <f>+COS_Rate_Base_4CP!P282-'COS_Rate_Base_AS FILED'!P282</f>
        <v>164968.07941255998</v>
      </c>
      <c r="Q282" s="123">
        <f>+COS_Rate_Base_4CP!Q282-'COS_Rate_Base_AS FILED'!Q282</f>
        <v>4011.3317807375424</v>
      </c>
      <c r="R282" s="123">
        <f>+COS_Rate_Base_4CP!R282-'COS_Rate_Base_AS FILED'!R282</f>
        <v>698.49508692100062</v>
      </c>
      <c r="S282" s="123">
        <f>+COS_Rate_Base_4CP!S282-'COS_Rate_Base_AS FILED'!S282</f>
        <v>19133.734414883511</v>
      </c>
    </row>
    <row r="283" spans="1:19" x14ac:dyDescent="0.25">
      <c r="B283" s="124">
        <f>+COS_Rate_Base_4CP!B283-'COS_Rate_Base_AS FILED'!B283</f>
        <v>0</v>
      </c>
      <c r="C283" s="124">
        <f>+COS_Rate_Base_4CP!C283-'COS_Rate_Base_AS FILED'!C283</f>
        <v>0</v>
      </c>
      <c r="D283" s="124">
        <f>+COS_Rate_Base_4CP!D283-'COS_Rate_Base_AS FILED'!D283</f>
        <v>0</v>
      </c>
      <c r="E283" s="124">
        <f>+COS_Rate_Base_4CP!E283-'COS_Rate_Base_AS FILED'!E283</f>
        <v>0</v>
      </c>
      <c r="F283" s="124">
        <f>+COS_Rate_Base_4CP!F283-'COS_Rate_Base_AS FILED'!F283</f>
        <v>0</v>
      </c>
      <c r="G283" s="124">
        <f>+COS_Rate_Base_4CP!G283-'COS_Rate_Base_AS FILED'!G283</f>
        <v>0</v>
      </c>
      <c r="H283" s="124">
        <f>+COS_Rate_Base_4CP!H283-'COS_Rate_Base_AS FILED'!H283</f>
        <v>0</v>
      </c>
      <c r="I283" s="124">
        <f>+COS_Rate_Base_4CP!I283-'COS_Rate_Base_AS FILED'!I283</f>
        <v>0</v>
      </c>
      <c r="J283" s="124">
        <f>+COS_Rate_Base_4CP!J283-'COS_Rate_Base_AS FILED'!J283</f>
        <v>0</v>
      </c>
      <c r="K283" s="124">
        <f>+COS_Rate_Base_4CP!K283-'COS_Rate_Base_AS FILED'!K283</f>
        <v>0</v>
      </c>
      <c r="L283" s="124">
        <f>+COS_Rate_Base_4CP!L283-'COS_Rate_Base_AS FILED'!L283</f>
        <v>0</v>
      </c>
      <c r="M283" s="124">
        <f>+COS_Rate_Base_4CP!M283-'COS_Rate_Base_AS FILED'!M283</f>
        <v>0</v>
      </c>
      <c r="N283" s="124">
        <f>+COS_Rate_Base_4CP!N283-'COS_Rate_Base_AS FILED'!N283</f>
        <v>0</v>
      </c>
      <c r="O283" s="124">
        <f>+COS_Rate_Base_4CP!O283-'COS_Rate_Base_AS FILED'!O283</f>
        <v>0</v>
      </c>
      <c r="P283" s="124">
        <f>+COS_Rate_Base_4CP!P283-'COS_Rate_Base_AS FILED'!P283</f>
        <v>0</v>
      </c>
      <c r="Q283" s="124">
        <f>+COS_Rate_Base_4CP!Q283-'COS_Rate_Base_AS FILED'!Q283</f>
        <v>0</v>
      </c>
      <c r="R283" s="124">
        <f>+COS_Rate_Base_4CP!R283-'COS_Rate_Base_AS FILED'!R283</f>
        <v>0</v>
      </c>
      <c r="S283" s="124">
        <f>+COS_Rate_Base_4CP!S283-'COS_Rate_Base_AS FILED'!S283</f>
        <v>0</v>
      </c>
    </row>
    <row r="284" spans="1:19" x14ac:dyDescent="0.25">
      <c r="A284" s="111" t="s">
        <v>471</v>
      </c>
      <c r="B284" s="123">
        <f>+COS_Rate_Base_4CP!B284-'COS_Rate_Base_AS FILED'!B284</f>
        <v>0</v>
      </c>
      <c r="C284" s="123">
        <f>+COS_Rate_Base_4CP!C284-'COS_Rate_Base_AS FILED'!C284</f>
        <v>0</v>
      </c>
      <c r="D284" s="123">
        <f>+COS_Rate_Base_4CP!D284-'COS_Rate_Base_AS FILED'!D284</f>
        <v>0</v>
      </c>
      <c r="E284" s="123">
        <f>+COS_Rate_Base_4CP!E284-'COS_Rate_Base_AS FILED'!E284</f>
        <v>0</v>
      </c>
      <c r="F284" s="123">
        <f>+COS_Rate_Base_4CP!F284-'COS_Rate_Base_AS FILED'!F284</f>
        <v>0</v>
      </c>
      <c r="G284" s="123">
        <f>+COS_Rate_Base_4CP!G284-'COS_Rate_Base_AS FILED'!G284</f>
        <v>0</v>
      </c>
      <c r="H284" s="123">
        <f>+COS_Rate_Base_4CP!H284-'COS_Rate_Base_AS FILED'!H284</f>
        <v>0</v>
      </c>
      <c r="I284" s="123">
        <f>+COS_Rate_Base_4CP!I284-'COS_Rate_Base_AS FILED'!I284</f>
        <v>0</v>
      </c>
      <c r="J284" s="123">
        <f>+COS_Rate_Base_4CP!J284-'COS_Rate_Base_AS FILED'!J284</f>
        <v>0</v>
      </c>
      <c r="K284" s="123">
        <f>+COS_Rate_Base_4CP!K284-'COS_Rate_Base_AS FILED'!K284</f>
        <v>0</v>
      </c>
      <c r="L284" s="123">
        <f>+COS_Rate_Base_4CP!L284-'COS_Rate_Base_AS FILED'!L284</f>
        <v>0</v>
      </c>
      <c r="M284" s="123">
        <f>+COS_Rate_Base_4CP!M284-'COS_Rate_Base_AS FILED'!M284</f>
        <v>0</v>
      </c>
      <c r="N284" s="123">
        <f>+COS_Rate_Base_4CP!N284-'COS_Rate_Base_AS FILED'!N284</f>
        <v>0</v>
      </c>
      <c r="O284" s="123">
        <f>+COS_Rate_Base_4CP!O284-'COS_Rate_Base_AS FILED'!O284</f>
        <v>0</v>
      </c>
      <c r="P284" s="123">
        <f>+COS_Rate_Base_4CP!P284-'COS_Rate_Base_AS FILED'!P284</f>
        <v>0</v>
      </c>
      <c r="Q284" s="123">
        <f>+COS_Rate_Base_4CP!Q284-'COS_Rate_Base_AS FILED'!Q284</f>
        <v>0</v>
      </c>
      <c r="R284" s="123">
        <f>+COS_Rate_Base_4CP!R284-'COS_Rate_Base_AS FILED'!R284</f>
        <v>0</v>
      </c>
      <c r="S284" s="123">
        <f>+COS_Rate_Base_4CP!S284-'COS_Rate_Base_AS FILED'!S284</f>
        <v>0</v>
      </c>
    </row>
    <row r="285" spans="1:19" x14ac:dyDescent="0.25">
      <c r="A285" s="112" t="s">
        <v>472</v>
      </c>
      <c r="B285" s="123">
        <f>+COS_Rate_Base_4CP!B285-'COS_Rate_Base_AS FILED'!B285</f>
        <v>0</v>
      </c>
      <c r="C285" s="123">
        <f>+COS_Rate_Base_4CP!C285-'COS_Rate_Base_AS FILED'!C285</f>
        <v>-4394.1913907935377</v>
      </c>
      <c r="D285" s="123">
        <f>+COS_Rate_Base_4CP!D285-'COS_Rate_Base_AS FILED'!D285</f>
        <v>-166.53793779146508</v>
      </c>
      <c r="E285" s="123">
        <f>+COS_Rate_Base_4CP!E285-'COS_Rate_Base_AS FILED'!E285</f>
        <v>-2729.054008850595</v>
      </c>
      <c r="F285" s="123">
        <f>+COS_Rate_Base_4CP!F285-'COS_Rate_Base_AS FILED'!F285</f>
        <v>-8835.1103630065918</v>
      </c>
      <c r="G285" s="123">
        <f>+COS_Rate_Base_4CP!G285-'COS_Rate_Base_AS FILED'!G285</f>
        <v>-212.12084978290659</v>
      </c>
      <c r="H285" s="123">
        <f>+COS_Rate_Base_4CP!H285-'COS_Rate_Base_AS FILED'!H285</f>
        <v>-12207.907040521502</v>
      </c>
      <c r="I285" s="123">
        <f>+COS_Rate_Base_4CP!I285-'COS_Rate_Base_AS FILED'!I285</f>
        <v>-3469.26638526842</v>
      </c>
      <c r="J285" s="123">
        <f>+COS_Rate_Base_4CP!J285-'COS_Rate_Base_AS FILED'!J285</f>
        <v>-279.58609945653006</v>
      </c>
      <c r="K285" s="123">
        <f>+COS_Rate_Base_4CP!K285-'COS_Rate_Base_AS FILED'!K285</f>
        <v>-347.12802859152725</v>
      </c>
      <c r="L285" s="123">
        <f>+COS_Rate_Base_4CP!L285-'COS_Rate_Base_AS FILED'!L285</f>
        <v>-349.12437459430657</v>
      </c>
      <c r="M285" s="123">
        <f>+COS_Rate_Base_4CP!M285-'COS_Rate_Base_AS FILED'!M285</f>
        <v>-149.96728252843604</v>
      </c>
      <c r="N285" s="123">
        <f>+COS_Rate_Base_4CP!N285-'COS_Rate_Base_AS FILED'!N285</f>
        <v>-82.473492722405354</v>
      </c>
      <c r="O285" s="123">
        <f>+COS_Rate_Base_4CP!O285-'COS_Rate_Base_AS FILED'!O285</f>
        <v>34101.57199639082</v>
      </c>
      <c r="P285" s="123">
        <f>+COS_Rate_Base_4CP!P285-'COS_Rate_Base_AS FILED'!P285</f>
        <v>-582.40617579058744</v>
      </c>
      <c r="Q285" s="123">
        <f>+COS_Rate_Base_4CP!Q285-'COS_Rate_Base_AS FILED'!Q285</f>
        <v>-114.74540080921724</v>
      </c>
      <c r="R285" s="123">
        <f>+COS_Rate_Base_4CP!R285-'COS_Rate_Base_AS FILED'!R285</f>
        <v>-76.436113664469303</v>
      </c>
      <c r="S285" s="123">
        <f>+COS_Rate_Base_4CP!S285-'COS_Rate_Base_AS FILED'!S285</f>
        <v>-105.51705214915273</v>
      </c>
    </row>
    <row r="286" spans="1:19" x14ac:dyDescent="0.25">
      <c r="A286" s="112" t="s">
        <v>473</v>
      </c>
      <c r="B286" s="123">
        <f>+COS_Rate_Base_4CP!B286-'COS_Rate_Base_AS FILED'!B286</f>
        <v>0</v>
      </c>
      <c r="C286" s="123">
        <f>+COS_Rate_Base_4CP!C286-'COS_Rate_Base_AS FILED'!C286</f>
        <v>-38.06581068315063</v>
      </c>
      <c r="D286" s="123">
        <f>+COS_Rate_Base_4CP!D286-'COS_Rate_Base_AS FILED'!D286</f>
        <v>-1.649949804361313</v>
      </c>
      <c r="E286" s="123">
        <f>+COS_Rate_Base_4CP!E286-'COS_Rate_Base_AS FILED'!E286</f>
        <v>61.098162133983351</v>
      </c>
      <c r="F286" s="123">
        <f>+COS_Rate_Base_4CP!F286-'COS_Rate_Base_AS FILED'!F286</f>
        <v>-290.58856586850015</v>
      </c>
      <c r="G286" s="123">
        <f>+COS_Rate_Base_4CP!G286-'COS_Rate_Base_AS FILED'!G286</f>
        <v>-0.50899477998245857</v>
      </c>
      <c r="H286" s="123">
        <f>+COS_Rate_Base_4CP!H286-'COS_Rate_Base_AS FILED'!H286</f>
        <v>238.08514460345032</v>
      </c>
      <c r="I286" s="123">
        <f>+COS_Rate_Base_4CP!I286-'COS_Rate_Base_AS FILED'!I286</f>
        <v>236.11336383607704</v>
      </c>
      <c r="J286" s="123">
        <f>+COS_Rate_Base_4CP!J286-'COS_Rate_Base_AS FILED'!J286</f>
        <v>103.27682157589879</v>
      </c>
      <c r="K286" s="123">
        <f>+COS_Rate_Base_4CP!K286-'COS_Rate_Base_AS FILED'!K286</f>
        <v>5.6555147201760292</v>
      </c>
      <c r="L286" s="123">
        <f>+COS_Rate_Base_4CP!L286-'COS_Rate_Base_AS FILED'!L286</f>
        <v>-4.1168886813529753</v>
      </c>
      <c r="M286" s="123">
        <f>+COS_Rate_Base_4CP!M286-'COS_Rate_Base_AS FILED'!M286</f>
        <v>4.7133065699763392</v>
      </c>
      <c r="N286" s="123">
        <f>+COS_Rate_Base_4CP!N286-'COS_Rate_Base_AS FILED'!N286</f>
        <v>-2.3360624082620234</v>
      </c>
      <c r="O286" s="123">
        <f>+COS_Rate_Base_4CP!O286-'COS_Rate_Base_AS FILED'!O286</f>
        <v>-350.65670838928781</v>
      </c>
      <c r="P286" s="123">
        <f>+COS_Rate_Base_4CP!P286-'COS_Rate_Base_AS FILED'!P286</f>
        <v>34.540510606348107</v>
      </c>
      <c r="Q286" s="123">
        <f>+COS_Rate_Base_4CP!Q286-'COS_Rate_Base_AS FILED'!Q286</f>
        <v>-1.0795465441761962</v>
      </c>
      <c r="R286" s="123">
        <f>+COS_Rate_Base_4CP!R286-'COS_Rate_Base_AS FILED'!R286</f>
        <v>-2.0786597742406911</v>
      </c>
      <c r="S286" s="123">
        <f>+COS_Rate_Base_4CP!S286-'COS_Rate_Base_AS FILED'!S286</f>
        <v>7.5983628866844128</v>
      </c>
    </row>
    <row r="287" spans="1:19" x14ac:dyDescent="0.25">
      <c r="A287" s="112" t="s">
        <v>474</v>
      </c>
      <c r="B287" s="123">
        <f>+COS_Rate_Base_4CP!B287-'COS_Rate_Base_AS FILED'!B287</f>
        <v>0</v>
      </c>
      <c r="C287" s="123">
        <f>+COS_Rate_Base_4CP!C287-'COS_Rate_Base_AS FILED'!C287</f>
        <v>-181.66372424626024</v>
      </c>
      <c r="D287" s="123">
        <f>+COS_Rate_Base_4CP!D287-'COS_Rate_Base_AS FILED'!D287</f>
        <v>-6.884975941391076</v>
      </c>
      <c r="E287" s="123">
        <f>+COS_Rate_Base_4CP!E287-'COS_Rate_Base_AS FILED'!E287</f>
        <v>-112.82396937820886</v>
      </c>
      <c r="F287" s="123">
        <f>+COS_Rate_Base_4CP!F287-'COS_Rate_Base_AS FILED'!F287</f>
        <v>-365.2592502074549</v>
      </c>
      <c r="G287" s="123">
        <f>+COS_Rate_Base_4CP!G287-'COS_Rate_Base_AS FILED'!G287</f>
        <v>-8.7694549769871628</v>
      </c>
      <c r="H287" s="123">
        <f>+COS_Rate_Base_4CP!H287-'COS_Rate_Base_AS FILED'!H287</f>
        <v>-504.69669183716178</v>
      </c>
      <c r="I287" s="123">
        <f>+COS_Rate_Base_4CP!I287-'COS_Rate_Base_AS FILED'!I287</f>
        <v>-143.42567173345014</v>
      </c>
      <c r="J287" s="123">
        <f>+COS_Rate_Base_4CP!J287-'COS_Rate_Base_AS FILED'!J287</f>
        <v>-11.558588954794686</v>
      </c>
      <c r="K287" s="123">
        <f>+COS_Rate_Base_4CP!K287-'COS_Rate_Base_AS FILED'!K287</f>
        <v>-14.350892998493237</v>
      </c>
      <c r="L287" s="123">
        <f>+COS_Rate_Base_4CP!L287-'COS_Rate_Base_AS FILED'!L287</f>
        <v>-14.433425509596418</v>
      </c>
      <c r="M287" s="123">
        <f>+COS_Rate_Base_4CP!M287-'COS_Rate_Base_AS FILED'!M287</f>
        <v>-6.1999154420727791</v>
      </c>
      <c r="N287" s="123">
        <f>+COS_Rate_Base_4CP!N287-'COS_Rate_Base_AS FILED'!N287</f>
        <v>-3.4096015642229531</v>
      </c>
      <c r="O287" s="123">
        <f>+COS_Rate_Base_4CP!O287-'COS_Rate_Base_AS FILED'!O287</f>
        <v>1409.8199237510562</v>
      </c>
      <c r="P287" s="123">
        <f>+COS_Rate_Base_4CP!P287-'COS_Rate_Base_AS FILED'!P287</f>
        <v>-24.077712031357805</v>
      </c>
      <c r="Q287" s="123">
        <f>+COS_Rate_Base_4CP!Q287-'COS_Rate_Base_AS FILED'!Q287</f>
        <v>-4.74377991245467</v>
      </c>
      <c r="R287" s="123">
        <f>+COS_Rate_Base_4CP!R287-'COS_Rate_Base_AS FILED'!R287</f>
        <v>-3.1600055255413508</v>
      </c>
      <c r="S287" s="123">
        <f>+COS_Rate_Base_4CP!S287-'COS_Rate_Base_AS FILED'!S287</f>
        <v>-4.3622634883533919</v>
      </c>
    </row>
    <row r="288" spans="1:19" x14ac:dyDescent="0.25">
      <c r="A288" s="111" t="s">
        <v>475</v>
      </c>
      <c r="B288" s="123">
        <f>+COS_Rate_Base_4CP!B288-'COS_Rate_Base_AS FILED'!B288</f>
        <v>0</v>
      </c>
      <c r="C288" s="123">
        <f>+COS_Rate_Base_4CP!C288-'COS_Rate_Base_AS FILED'!C288</f>
        <v>-4613.920925723156</v>
      </c>
      <c r="D288" s="123">
        <f>+COS_Rate_Base_4CP!D288-'COS_Rate_Base_AS FILED'!D288</f>
        <v>-175.07286353722156</v>
      </c>
      <c r="E288" s="123">
        <f>+COS_Rate_Base_4CP!E288-'COS_Rate_Base_AS FILED'!E288</f>
        <v>-2780.7798160949023</v>
      </c>
      <c r="F288" s="123">
        <f>+COS_Rate_Base_4CP!F288-'COS_Rate_Base_AS FILED'!F288</f>
        <v>-9490.9581790827215</v>
      </c>
      <c r="G288" s="123">
        <f>+COS_Rate_Base_4CP!G288-'COS_Rate_Base_AS FILED'!G288</f>
        <v>-221.39929953988758</v>
      </c>
      <c r="H288" s="123">
        <f>+COS_Rate_Base_4CP!H288-'COS_Rate_Base_AS FILED'!H288</f>
        <v>-12474.518587756902</v>
      </c>
      <c r="I288" s="123">
        <f>+COS_Rate_Base_4CP!I288-'COS_Rate_Base_AS FILED'!I288</f>
        <v>-3376.5786931663752</v>
      </c>
      <c r="J288" s="123">
        <f>+COS_Rate_Base_4CP!J288-'COS_Rate_Base_AS FILED'!J288</f>
        <v>-187.86786683532409</v>
      </c>
      <c r="K288" s="123">
        <f>+COS_Rate_Base_4CP!K288-'COS_Rate_Base_AS FILED'!K288</f>
        <v>-355.82340686985117</v>
      </c>
      <c r="L288" s="123">
        <f>+COS_Rate_Base_4CP!L288-'COS_Rate_Base_AS FILED'!L288</f>
        <v>-367.67468878526415</v>
      </c>
      <c r="M288" s="123">
        <f>+COS_Rate_Base_4CP!M288-'COS_Rate_Base_AS FILED'!M288</f>
        <v>-151.45389140050975</v>
      </c>
      <c r="N288" s="123">
        <f>+COS_Rate_Base_4CP!N288-'COS_Rate_Base_AS FILED'!N288</f>
        <v>-88.219156694889534</v>
      </c>
      <c r="O288" s="123">
        <f>+COS_Rate_Base_4CP!O288-'COS_Rate_Base_AS FILED'!O288</f>
        <v>35160.735211744905</v>
      </c>
      <c r="P288" s="123">
        <f>+COS_Rate_Base_4CP!P288-'COS_Rate_Base_AS FILED'!P288</f>
        <v>-571.94337721541524</v>
      </c>
      <c r="Q288" s="123">
        <f>+COS_Rate_Base_4CP!Q288-'COS_Rate_Base_AS FILED'!Q288</f>
        <v>-120.56872726585061</v>
      </c>
      <c r="R288" s="123">
        <f>+COS_Rate_Base_4CP!R288-'COS_Rate_Base_AS FILED'!R288</f>
        <v>-81.674778964252255</v>
      </c>
      <c r="S288" s="123">
        <f>+COS_Rate_Base_4CP!S288-'COS_Rate_Base_AS FILED'!S288</f>
        <v>-102.28095275082887</v>
      </c>
    </row>
    <row r="289" spans="1:19" x14ac:dyDescent="0.25">
      <c r="B289" s="124">
        <f>+COS_Rate_Base_4CP!B289-'COS_Rate_Base_AS FILED'!B289</f>
        <v>0</v>
      </c>
      <c r="C289" s="124">
        <f>+COS_Rate_Base_4CP!C289-'COS_Rate_Base_AS FILED'!C289</f>
        <v>0</v>
      </c>
      <c r="D289" s="124">
        <f>+COS_Rate_Base_4CP!D289-'COS_Rate_Base_AS FILED'!D289</f>
        <v>0</v>
      </c>
      <c r="E289" s="124">
        <f>+COS_Rate_Base_4CP!E289-'COS_Rate_Base_AS FILED'!E289</f>
        <v>0</v>
      </c>
      <c r="F289" s="124">
        <f>+COS_Rate_Base_4CP!F289-'COS_Rate_Base_AS FILED'!F289</f>
        <v>0</v>
      </c>
      <c r="G289" s="124">
        <f>+COS_Rate_Base_4CP!G289-'COS_Rate_Base_AS FILED'!G289</f>
        <v>0</v>
      </c>
      <c r="H289" s="124">
        <f>+COS_Rate_Base_4CP!H289-'COS_Rate_Base_AS FILED'!H289</f>
        <v>0</v>
      </c>
      <c r="I289" s="124">
        <f>+COS_Rate_Base_4CP!I289-'COS_Rate_Base_AS FILED'!I289</f>
        <v>0</v>
      </c>
      <c r="J289" s="124">
        <f>+COS_Rate_Base_4CP!J289-'COS_Rate_Base_AS FILED'!J289</f>
        <v>0</v>
      </c>
      <c r="K289" s="124">
        <f>+COS_Rate_Base_4CP!K289-'COS_Rate_Base_AS FILED'!K289</f>
        <v>0</v>
      </c>
      <c r="L289" s="124">
        <f>+COS_Rate_Base_4CP!L289-'COS_Rate_Base_AS FILED'!L289</f>
        <v>0</v>
      </c>
      <c r="M289" s="124">
        <f>+COS_Rate_Base_4CP!M289-'COS_Rate_Base_AS FILED'!M289</f>
        <v>0</v>
      </c>
      <c r="N289" s="124">
        <f>+COS_Rate_Base_4CP!N289-'COS_Rate_Base_AS FILED'!N289</f>
        <v>0</v>
      </c>
      <c r="O289" s="124">
        <f>+COS_Rate_Base_4CP!O289-'COS_Rate_Base_AS FILED'!O289</f>
        <v>0</v>
      </c>
      <c r="P289" s="124">
        <f>+COS_Rate_Base_4CP!P289-'COS_Rate_Base_AS FILED'!P289</f>
        <v>0</v>
      </c>
      <c r="Q289" s="124">
        <f>+COS_Rate_Base_4CP!Q289-'COS_Rate_Base_AS FILED'!Q289</f>
        <v>0</v>
      </c>
      <c r="R289" s="124">
        <f>+COS_Rate_Base_4CP!R289-'COS_Rate_Base_AS FILED'!R289</f>
        <v>0</v>
      </c>
      <c r="S289" s="124">
        <f>+COS_Rate_Base_4CP!S289-'COS_Rate_Base_AS FILED'!S289</f>
        <v>0</v>
      </c>
    </row>
    <row r="290" spans="1:19" x14ac:dyDescent="0.25">
      <c r="A290" s="111" t="s">
        <v>476</v>
      </c>
      <c r="B290" s="123">
        <f>+COS_Rate_Base_4CP!B290-'COS_Rate_Base_AS FILED'!B290</f>
        <v>0</v>
      </c>
      <c r="C290" s="123">
        <f>+COS_Rate_Base_4CP!C290-'COS_Rate_Base_AS FILED'!C290</f>
        <v>0</v>
      </c>
      <c r="D290" s="123">
        <f>+COS_Rate_Base_4CP!D290-'COS_Rate_Base_AS FILED'!D290</f>
        <v>0</v>
      </c>
      <c r="E290" s="123">
        <f>+COS_Rate_Base_4CP!E290-'COS_Rate_Base_AS FILED'!E290</f>
        <v>0</v>
      </c>
      <c r="F290" s="123">
        <f>+COS_Rate_Base_4CP!F290-'COS_Rate_Base_AS FILED'!F290</f>
        <v>0</v>
      </c>
      <c r="G290" s="123">
        <f>+COS_Rate_Base_4CP!G290-'COS_Rate_Base_AS FILED'!G290</f>
        <v>0</v>
      </c>
      <c r="H290" s="123">
        <f>+COS_Rate_Base_4CP!H290-'COS_Rate_Base_AS FILED'!H290</f>
        <v>0</v>
      </c>
      <c r="I290" s="123">
        <f>+COS_Rate_Base_4CP!I290-'COS_Rate_Base_AS FILED'!I290</f>
        <v>0</v>
      </c>
      <c r="J290" s="123">
        <f>+COS_Rate_Base_4CP!J290-'COS_Rate_Base_AS FILED'!J290</f>
        <v>0</v>
      </c>
      <c r="K290" s="123">
        <f>+COS_Rate_Base_4CP!K290-'COS_Rate_Base_AS FILED'!K290</f>
        <v>0</v>
      </c>
      <c r="L290" s="123">
        <f>+COS_Rate_Base_4CP!L290-'COS_Rate_Base_AS FILED'!L290</f>
        <v>0</v>
      </c>
      <c r="M290" s="123">
        <f>+COS_Rate_Base_4CP!M290-'COS_Rate_Base_AS FILED'!M290</f>
        <v>0</v>
      </c>
      <c r="N290" s="123">
        <f>+COS_Rate_Base_4CP!N290-'COS_Rate_Base_AS FILED'!N290</f>
        <v>0</v>
      </c>
      <c r="O290" s="123">
        <f>+COS_Rate_Base_4CP!O290-'COS_Rate_Base_AS FILED'!O290</f>
        <v>0</v>
      </c>
      <c r="P290" s="123">
        <f>+COS_Rate_Base_4CP!P290-'COS_Rate_Base_AS FILED'!P290</f>
        <v>0</v>
      </c>
      <c r="Q290" s="123">
        <f>+COS_Rate_Base_4CP!Q290-'COS_Rate_Base_AS FILED'!Q290</f>
        <v>0</v>
      </c>
      <c r="R290" s="123">
        <f>+COS_Rate_Base_4CP!R290-'COS_Rate_Base_AS FILED'!R290</f>
        <v>0</v>
      </c>
      <c r="S290" s="123">
        <f>+COS_Rate_Base_4CP!S290-'COS_Rate_Base_AS FILED'!S290</f>
        <v>0</v>
      </c>
    </row>
    <row r="291" spans="1:19" x14ac:dyDescent="0.25">
      <c r="A291" s="112" t="s">
        <v>477</v>
      </c>
      <c r="B291" s="123">
        <f>+COS_Rate_Base_4CP!B291-'COS_Rate_Base_AS FILED'!B291</f>
        <v>0</v>
      </c>
      <c r="C291" s="123">
        <f>+COS_Rate_Base_4CP!C291-'COS_Rate_Base_AS FILED'!C291</f>
        <v>-3253.229479199741</v>
      </c>
      <c r="D291" s="123">
        <f>+COS_Rate_Base_4CP!D291-'COS_Rate_Base_AS FILED'!D291</f>
        <v>-123.29597881504742</v>
      </c>
      <c r="E291" s="123">
        <f>+COS_Rate_Base_4CP!E291-'COS_Rate_Base_AS FILED'!E291</f>
        <v>-2020.4488522106549</v>
      </c>
      <c r="F291" s="123">
        <f>+COS_Rate_Base_4CP!F291-'COS_Rate_Base_AS FILED'!F291</f>
        <v>-6541.0536157200113</v>
      </c>
      <c r="G291" s="123">
        <f>+COS_Rate_Base_4CP!G291-'COS_Rate_Base_AS FILED'!G291</f>
        <v>-157.04318275999685</v>
      </c>
      <c r="H291" s="123">
        <f>+COS_Rate_Base_4CP!H291-'COS_Rate_Base_AS FILED'!H291</f>
        <v>-9038.0958705637604</v>
      </c>
      <c r="I291" s="123">
        <f>+COS_Rate_Base_4CP!I291-'COS_Rate_Base_AS FILED'!I291</f>
        <v>-2568.4633808648214</v>
      </c>
      <c r="J291" s="123">
        <f>+COS_Rate_Base_4CP!J291-'COS_Rate_Base_AS FILED'!J291</f>
        <v>-206.9909250268247</v>
      </c>
      <c r="K291" s="123">
        <f>+COS_Rate_Base_4CP!K291-'COS_Rate_Base_AS FILED'!K291</f>
        <v>-256.9954367569153</v>
      </c>
      <c r="L291" s="123">
        <f>+COS_Rate_Base_4CP!L291-'COS_Rate_Base_AS FILED'!L291</f>
        <v>-258.47342692383245</v>
      </c>
      <c r="M291" s="123">
        <f>+COS_Rate_Base_4CP!M291-'COS_Rate_Base_AS FILED'!M291</f>
        <v>-111.02793234254932</v>
      </c>
      <c r="N291" s="123">
        <f>+COS_Rate_Base_4CP!N291-'COS_Rate_Base_AS FILED'!N291</f>
        <v>-61.059060454048449</v>
      </c>
      <c r="O291" s="123">
        <f>+COS_Rate_Base_4CP!O291-'COS_Rate_Base_AS FILED'!O291</f>
        <v>25247.020313724875</v>
      </c>
      <c r="P291" s="123">
        <f>+COS_Rate_Base_4CP!P291-'COS_Rate_Base_AS FILED'!P291</f>
        <v>-431.18307134252973</v>
      </c>
      <c r="Q291" s="123">
        <f>+COS_Rate_Base_4CP!Q291-'COS_Rate_Base_AS FILED'!Q291</f>
        <v>-84.951493304841279</v>
      </c>
      <c r="R291" s="123">
        <f>+COS_Rate_Base_4CP!R291-'COS_Rate_Base_AS FILED'!R291</f>
        <v>-56.589300768682733</v>
      </c>
      <c r="S291" s="123">
        <f>+COS_Rate_Base_4CP!S291-'COS_Rate_Base_AS FILED'!S291</f>
        <v>-78.119306621272699</v>
      </c>
    </row>
    <row r="292" spans="1:19" x14ac:dyDescent="0.25">
      <c r="A292" s="111" t="s">
        <v>478</v>
      </c>
      <c r="B292" s="123">
        <f>+COS_Rate_Base_4CP!B292-'COS_Rate_Base_AS FILED'!B292</f>
        <v>0</v>
      </c>
      <c r="C292" s="123">
        <f>+COS_Rate_Base_4CP!C292-'COS_Rate_Base_AS FILED'!C292</f>
        <v>-3253.229479199741</v>
      </c>
      <c r="D292" s="123">
        <f>+COS_Rate_Base_4CP!D292-'COS_Rate_Base_AS FILED'!D292</f>
        <v>-123.29597881504742</v>
      </c>
      <c r="E292" s="123">
        <f>+COS_Rate_Base_4CP!E292-'COS_Rate_Base_AS FILED'!E292</f>
        <v>-2020.4488522106549</v>
      </c>
      <c r="F292" s="123">
        <f>+COS_Rate_Base_4CP!F292-'COS_Rate_Base_AS FILED'!F292</f>
        <v>-6541.0536157200113</v>
      </c>
      <c r="G292" s="123">
        <f>+COS_Rate_Base_4CP!G292-'COS_Rate_Base_AS FILED'!G292</f>
        <v>-157.04318275999685</v>
      </c>
      <c r="H292" s="123">
        <f>+COS_Rate_Base_4CP!H292-'COS_Rate_Base_AS FILED'!H292</f>
        <v>-9038.0958705637604</v>
      </c>
      <c r="I292" s="123">
        <f>+COS_Rate_Base_4CP!I292-'COS_Rate_Base_AS FILED'!I292</f>
        <v>-2568.4633808648214</v>
      </c>
      <c r="J292" s="123">
        <f>+COS_Rate_Base_4CP!J292-'COS_Rate_Base_AS FILED'!J292</f>
        <v>-206.9909250268247</v>
      </c>
      <c r="K292" s="123">
        <f>+COS_Rate_Base_4CP!K292-'COS_Rate_Base_AS FILED'!K292</f>
        <v>-256.9954367569153</v>
      </c>
      <c r="L292" s="123">
        <f>+COS_Rate_Base_4CP!L292-'COS_Rate_Base_AS FILED'!L292</f>
        <v>-258.47342692383245</v>
      </c>
      <c r="M292" s="123">
        <f>+COS_Rate_Base_4CP!M292-'COS_Rate_Base_AS FILED'!M292</f>
        <v>-111.02793234254932</v>
      </c>
      <c r="N292" s="123">
        <f>+COS_Rate_Base_4CP!N292-'COS_Rate_Base_AS FILED'!N292</f>
        <v>-61.059060454048449</v>
      </c>
      <c r="O292" s="123">
        <f>+COS_Rate_Base_4CP!O292-'COS_Rate_Base_AS FILED'!O292</f>
        <v>25247.020313724875</v>
      </c>
      <c r="P292" s="123">
        <f>+COS_Rate_Base_4CP!P292-'COS_Rate_Base_AS FILED'!P292</f>
        <v>-431.18307134252973</v>
      </c>
      <c r="Q292" s="123">
        <f>+COS_Rate_Base_4CP!Q292-'COS_Rate_Base_AS FILED'!Q292</f>
        <v>-84.951493304841279</v>
      </c>
      <c r="R292" s="123">
        <f>+COS_Rate_Base_4CP!R292-'COS_Rate_Base_AS FILED'!R292</f>
        <v>-56.589300768682733</v>
      </c>
      <c r="S292" s="123">
        <f>+COS_Rate_Base_4CP!S292-'COS_Rate_Base_AS FILED'!S292</f>
        <v>-78.119306621272699</v>
      </c>
    </row>
    <row r="293" spans="1:19" x14ac:dyDescent="0.25">
      <c r="B293" s="124">
        <f>+COS_Rate_Base_4CP!B293-'COS_Rate_Base_AS FILED'!B293</f>
        <v>0</v>
      </c>
      <c r="C293" s="124">
        <f>+COS_Rate_Base_4CP!C293-'COS_Rate_Base_AS FILED'!C293</f>
        <v>0</v>
      </c>
      <c r="D293" s="124">
        <f>+COS_Rate_Base_4CP!D293-'COS_Rate_Base_AS FILED'!D293</f>
        <v>0</v>
      </c>
      <c r="E293" s="124">
        <f>+COS_Rate_Base_4CP!E293-'COS_Rate_Base_AS FILED'!E293</f>
        <v>0</v>
      </c>
      <c r="F293" s="124">
        <f>+COS_Rate_Base_4CP!F293-'COS_Rate_Base_AS FILED'!F293</f>
        <v>0</v>
      </c>
      <c r="G293" s="124">
        <f>+COS_Rate_Base_4CP!G293-'COS_Rate_Base_AS FILED'!G293</f>
        <v>0</v>
      </c>
      <c r="H293" s="124">
        <f>+COS_Rate_Base_4CP!H293-'COS_Rate_Base_AS FILED'!H293</f>
        <v>0</v>
      </c>
      <c r="I293" s="124">
        <f>+COS_Rate_Base_4CP!I293-'COS_Rate_Base_AS FILED'!I293</f>
        <v>0</v>
      </c>
      <c r="J293" s="124">
        <f>+COS_Rate_Base_4CP!J293-'COS_Rate_Base_AS FILED'!J293</f>
        <v>0</v>
      </c>
      <c r="K293" s="124">
        <f>+COS_Rate_Base_4CP!K293-'COS_Rate_Base_AS FILED'!K293</f>
        <v>0</v>
      </c>
      <c r="L293" s="124">
        <f>+COS_Rate_Base_4CP!L293-'COS_Rate_Base_AS FILED'!L293</f>
        <v>0</v>
      </c>
      <c r="M293" s="124">
        <f>+COS_Rate_Base_4CP!M293-'COS_Rate_Base_AS FILED'!M293</f>
        <v>0</v>
      </c>
      <c r="N293" s="124">
        <f>+COS_Rate_Base_4CP!N293-'COS_Rate_Base_AS FILED'!N293</f>
        <v>0</v>
      </c>
      <c r="O293" s="124">
        <f>+COS_Rate_Base_4CP!O293-'COS_Rate_Base_AS FILED'!O293</f>
        <v>0</v>
      </c>
      <c r="P293" s="124">
        <f>+COS_Rate_Base_4CP!P293-'COS_Rate_Base_AS FILED'!P293</f>
        <v>0</v>
      </c>
      <c r="Q293" s="124">
        <f>+COS_Rate_Base_4CP!Q293-'COS_Rate_Base_AS FILED'!Q293</f>
        <v>0</v>
      </c>
      <c r="R293" s="124">
        <f>+COS_Rate_Base_4CP!R293-'COS_Rate_Base_AS FILED'!R293</f>
        <v>0</v>
      </c>
      <c r="S293" s="124">
        <f>+COS_Rate_Base_4CP!S293-'COS_Rate_Base_AS FILED'!S293</f>
        <v>0</v>
      </c>
    </row>
    <row r="294" spans="1:19" x14ac:dyDescent="0.25">
      <c r="A294" s="111" t="s">
        <v>479</v>
      </c>
      <c r="B294" s="123">
        <f>+COS_Rate_Base_4CP!B294-'COS_Rate_Base_AS FILED'!B294</f>
        <v>0</v>
      </c>
      <c r="C294" s="123">
        <f>+COS_Rate_Base_4CP!C294-'COS_Rate_Base_AS FILED'!C294</f>
        <v>0</v>
      </c>
      <c r="D294" s="123">
        <f>+COS_Rate_Base_4CP!D294-'COS_Rate_Base_AS FILED'!D294</f>
        <v>0</v>
      </c>
      <c r="E294" s="123">
        <f>+COS_Rate_Base_4CP!E294-'COS_Rate_Base_AS FILED'!E294</f>
        <v>0</v>
      </c>
      <c r="F294" s="123">
        <f>+COS_Rate_Base_4CP!F294-'COS_Rate_Base_AS FILED'!F294</f>
        <v>0</v>
      </c>
      <c r="G294" s="123">
        <f>+COS_Rate_Base_4CP!G294-'COS_Rate_Base_AS FILED'!G294</f>
        <v>0</v>
      </c>
      <c r="H294" s="123">
        <f>+COS_Rate_Base_4CP!H294-'COS_Rate_Base_AS FILED'!H294</f>
        <v>0</v>
      </c>
      <c r="I294" s="123">
        <f>+COS_Rate_Base_4CP!I294-'COS_Rate_Base_AS FILED'!I294</f>
        <v>0</v>
      </c>
      <c r="J294" s="123">
        <f>+COS_Rate_Base_4CP!J294-'COS_Rate_Base_AS FILED'!J294</f>
        <v>0</v>
      </c>
      <c r="K294" s="123">
        <f>+COS_Rate_Base_4CP!K294-'COS_Rate_Base_AS FILED'!K294</f>
        <v>0</v>
      </c>
      <c r="L294" s="123">
        <f>+COS_Rate_Base_4CP!L294-'COS_Rate_Base_AS FILED'!L294</f>
        <v>0</v>
      </c>
      <c r="M294" s="123">
        <f>+COS_Rate_Base_4CP!M294-'COS_Rate_Base_AS FILED'!M294</f>
        <v>0</v>
      </c>
      <c r="N294" s="123">
        <f>+COS_Rate_Base_4CP!N294-'COS_Rate_Base_AS FILED'!N294</f>
        <v>0</v>
      </c>
      <c r="O294" s="123">
        <f>+COS_Rate_Base_4CP!O294-'COS_Rate_Base_AS FILED'!O294</f>
        <v>0</v>
      </c>
      <c r="P294" s="123">
        <f>+COS_Rate_Base_4CP!P294-'COS_Rate_Base_AS FILED'!P294</f>
        <v>0</v>
      </c>
      <c r="Q294" s="123">
        <f>+COS_Rate_Base_4CP!Q294-'COS_Rate_Base_AS FILED'!Q294</f>
        <v>0</v>
      </c>
      <c r="R294" s="123">
        <f>+COS_Rate_Base_4CP!R294-'COS_Rate_Base_AS FILED'!R294</f>
        <v>0</v>
      </c>
      <c r="S294" s="123">
        <f>+COS_Rate_Base_4CP!S294-'COS_Rate_Base_AS FILED'!S294</f>
        <v>0</v>
      </c>
    </row>
    <row r="295" spans="1:19" x14ac:dyDescent="0.25">
      <c r="A295" s="112" t="s">
        <v>480</v>
      </c>
      <c r="B295" s="123">
        <f>+COS_Rate_Base_4CP!B295-'COS_Rate_Base_AS FILED'!B295</f>
        <v>0</v>
      </c>
      <c r="C295" s="123">
        <f>+COS_Rate_Base_4CP!C295-'COS_Rate_Base_AS FILED'!C295</f>
        <v>-16841.839277823456</v>
      </c>
      <c r="D295" s="123">
        <f>+COS_Rate_Base_4CP!D295-'COS_Rate_Base_AS FILED'!D295</f>
        <v>-638.29836538742529</v>
      </c>
      <c r="E295" s="123">
        <f>+COS_Rate_Base_4CP!E295-'COS_Rate_Base_AS FILED'!E295</f>
        <v>-10459.783134130761</v>
      </c>
      <c r="F295" s="123">
        <f>+COS_Rate_Base_4CP!F295-'COS_Rate_Base_AS FILED'!F295</f>
        <v>-33862.773716989905</v>
      </c>
      <c r="G295" s="123">
        <f>+COS_Rate_Base_4CP!G295-'COS_Rate_Base_AS FILED'!G295</f>
        <v>-813.00629440118792</v>
      </c>
      <c r="H295" s="123">
        <f>+COS_Rate_Base_4CP!H295-'COS_Rate_Base_AS FILED'!H295</f>
        <v>-46789.861890375614</v>
      </c>
      <c r="I295" s="123">
        <f>+COS_Rate_Base_4CP!I295-'COS_Rate_Base_AS FILED'!I295</f>
        <v>-13296.832494609058</v>
      </c>
      <c r="J295" s="123">
        <f>+COS_Rate_Base_4CP!J295-'COS_Rate_Base_AS FILED'!J295</f>
        <v>-1071.5837642457336</v>
      </c>
      <c r="K295" s="123">
        <f>+COS_Rate_Base_4CP!K295-'COS_Rate_Base_AS FILED'!K295</f>
        <v>-1330.4551273334655</v>
      </c>
      <c r="L295" s="123">
        <f>+COS_Rate_Base_4CP!L295-'COS_Rate_Base_AS FILED'!L295</f>
        <v>-1338.1066234864993</v>
      </c>
      <c r="M295" s="123">
        <f>+COS_Rate_Base_4CP!M295-'COS_Rate_Base_AS FILED'!M295</f>
        <v>-574.78717803861946</v>
      </c>
      <c r="N295" s="123">
        <f>+COS_Rate_Base_4CP!N295-'COS_Rate_Base_AS FILED'!N295</f>
        <v>-316.10032098778174</v>
      </c>
      <c r="O295" s="123">
        <f>+COS_Rate_Base_4CP!O295-'COS_Rate_Base_AS FILED'!O295</f>
        <v>130702.81733465195</v>
      </c>
      <c r="P295" s="123">
        <f>+COS_Rate_Base_4CP!P295-'COS_Rate_Base_AS FILED'!P295</f>
        <v>-2232.2175651304424</v>
      </c>
      <c r="Q295" s="123">
        <f>+COS_Rate_Base_4CP!Q295-'COS_Rate_Base_AS FILED'!Q295</f>
        <v>-439.79049304658838</v>
      </c>
      <c r="R295" s="123">
        <f>+COS_Rate_Base_4CP!R295-'COS_Rate_Base_AS FILED'!R295</f>
        <v>-292.96055334675475</v>
      </c>
      <c r="S295" s="123">
        <f>+COS_Rate_Base_4CP!S295-'COS_Rate_Base_AS FILED'!S295</f>
        <v>-404.42053504745127</v>
      </c>
    </row>
    <row r="296" spans="1:19" x14ac:dyDescent="0.25">
      <c r="A296" s="112" t="s">
        <v>481</v>
      </c>
      <c r="B296" s="123">
        <f>+COS_Rate_Base_4CP!B296-'COS_Rate_Base_AS FILED'!B296</f>
        <v>0</v>
      </c>
      <c r="C296" s="123">
        <f>+COS_Rate_Base_4CP!C296-'COS_Rate_Base_AS FILED'!C296</f>
        <v>5745.1399420708985</v>
      </c>
      <c r="D296" s="123">
        <f>+COS_Rate_Base_4CP!D296-'COS_Rate_Base_AS FILED'!D296</f>
        <v>215.16112513667713</v>
      </c>
      <c r="E296" s="123">
        <f>+COS_Rate_Base_4CP!E296-'COS_Rate_Base_AS FILED'!E296</f>
        <v>3876.4102556388789</v>
      </c>
      <c r="F296" s="123">
        <f>+COS_Rate_Base_4CP!F296-'COS_Rate_Base_AS FILED'!F296</f>
        <v>-7727.4499872896704</v>
      </c>
      <c r="G296" s="123">
        <f>+COS_Rate_Base_4CP!G296-'COS_Rate_Base_AS FILED'!G296</f>
        <v>187.9997804522452</v>
      </c>
      <c r="H296" s="123">
        <f>+COS_Rate_Base_4CP!H296-'COS_Rate_Base_AS FILED'!H296</f>
        <v>16924.158477829653</v>
      </c>
      <c r="I296" s="123">
        <f>+COS_Rate_Base_4CP!I296-'COS_Rate_Base_AS FILED'!I296</f>
        <v>14209.508056695573</v>
      </c>
      <c r="J296" s="123">
        <f>+COS_Rate_Base_4CP!J296-'COS_Rate_Base_AS FILED'!J296</f>
        <v>5730.4166630059917</v>
      </c>
      <c r="K296" s="123">
        <f>+COS_Rate_Base_4CP!K296-'COS_Rate_Base_AS FILED'!K296</f>
        <v>390.55457614359784</v>
      </c>
      <c r="L296" s="123">
        <f>+COS_Rate_Base_4CP!L296-'COS_Rate_Base_AS FILED'!L296</f>
        <v>114.48017653901206</v>
      </c>
      <c r="M296" s="123">
        <f>+COS_Rate_Base_4CP!M296-'COS_Rate_Base_AS FILED'!M296</f>
        <v>599.4888139809118</v>
      </c>
      <c r="N296" s="123">
        <f>+COS_Rate_Base_4CP!N296-'COS_Rate_Base_AS FILED'!N296</f>
        <v>65.414610839511056</v>
      </c>
      <c r="O296" s="123">
        <f>+COS_Rate_Base_4CP!O296-'COS_Rate_Base_AS FILED'!O296</f>
        <v>-44305.98284114711</v>
      </c>
      <c r="P296" s="123">
        <f>+COS_Rate_Base_4CP!P296-'COS_Rate_Base_AS FILED'!P296</f>
        <v>3466.2168403094183</v>
      </c>
      <c r="Q296" s="123">
        <f>+COS_Rate_Base_4CP!Q296-'COS_Rate_Base_AS FILED'!Q296</f>
        <v>87.766569694600776</v>
      </c>
      <c r="R296" s="123">
        <f>+COS_Rate_Base_4CP!R296-'COS_Rate_Base_AS FILED'!R296</f>
        <v>17.23365518946207</v>
      </c>
      <c r="S296" s="123">
        <f>+COS_Rate_Base_4CP!S296-'COS_Rate_Base_AS FILED'!S296</f>
        <v>403.48328491086932</v>
      </c>
    </row>
    <row r="297" spans="1:19" x14ac:dyDescent="0.25">
      <c r="A297" s="112" t="s">
        <v>482</v>
      </c>
      <c r="B297" s="123">
        <f>+COS_Rate_Base_4CP!B297-'COS_Rate_Base_AS FILED'!B297</f>
        <v>0</v>
      </c>
      <c r="C297" s="123">
        <f>+COS_Rate_Base_4CP!C297-'COS_Rate_Base_AS FILED'!C297</f>
        <v>-438.9909442811695</v>
      </c>
      <c r="D297" s="123">
        <f>+COS_Rate_Base_4CP!D297-'COS_Rate_Base_AS FILED'!D297</f>
        <v>-17.131458318324803</v>
      </c>
      <c r="E297" s="123">
        <f>+COS_Rate_Base_4CP!E297-'COS_Rate_Base_AS FILED'!E297</f>
        <v>0</v>
      </c>
      <c r="F297" s="123">
        <f>+COS_Rate_Base_4CP!F297-'COS_Rate_Base_AS FILED'!F297</f>
        <v>-373.87019267297001</v>
      </c>
      <c r="G297" s="123">
        <f>+COS_Rate_Base_4CP!G297-'COS_Rate_Base_AS FILED'!G297</f>
        <v>-9.8755571705103193</v>
      </c>
      <c r="H297" s="123">
        <f>+COS_Rate_Base_4CP!H297-'COS_Rate_Base_AS FILED'!H297</f>
        <v>-385.89388289116323</v>
      </c>
      <c r="I297" s="123">
        <f>+COS_Rate_Base_4CP!I297-'COS_Rate_Base_AS FILED'!I297</f>
        <v>-189.62852575961733</v>
      </c>
      <c r="J297" s="123">
        <f>+COS_Rate_Base_4CP!J297-'COS_Rate_Base_AS FILED'!J297</f>
        <v>-48.383804178680293</v>
      </c>
      <c r="K297" s="123">
        <f>+COS_Rate_Base_4CP!K297-'COS_Rate_Base_AS FILED'!K297</f>
        <v>0</v>
      </c>
      <c r="L297" s="123">
        <f>+COS_Rate_Base_4CP!L297-'COS_Rate_Base_AS FILED'!L297</f>
        <v>-14.236770492767391</v>
      </c>
      <c r="M297" s="123">
        <f>+COS_Rate_Base_4CP!M297-'COS_Rate_Base_AS FILED'!M297</f>
        <v>-23.792071888650753</v>
      </c>
      <c r="N297" s="123">
        <f>+COS_Rate_Base_4CP!N297-'COS_Rate_Base_AS FILED'!N297</f>
        <v>-10.398586045217144</v>
      </c>
      <c r="O297" s="123">
        <f>+COS_Rate_Base_4CP!O297-'COS_Rate_Base_AS FILED'!O297</f>
        <v>1644.4441240250599</v>
      </c>
      <c r="P297" s="123">
        <f>+COS_Rate_Base_4CP!P297-'COS_Rate_Base_AS FILED'!P297</f>
        <v>-118.63456068483356</v>
      </c>
      <c r="Q297" s="123">
        <f>+COS_Rate_Base_4CP!Q297-'COS_Rate_Base_AS FILED'!Q297</f>
        <v>-6.7953531626761787</v>
      </c>
      <c r="R297" s="123">
        <f>+COS_Rate_Base_4CP!R297-'COS_Rate_Base_AS FILED'!R297</f>
        <v>-6.8124164796486184</v>
      </c>
      <c r="S297" s="123">
        <f>+COS_Rate_Base_4CP!S297-'COS_Rate_Base_AS FILED'!S297</f>
        <v>0</v>
      </c>
    </row>
    <row r="298" spans="1:19" x14ac:dyDescent="0.25">
      <c r="A298" s="112" t="s">
        <v>483</v>
      </c>
      <c r="B298" s="123">
        <f>+COS_Rate_Base_4CP!B298-'COS_Rate_Base_AS FILED'!B298</f>
        <v>0</v>
      </c>
      <c r="C298" s="123">
        <f>+COS_Rate_Base_4CP!C298-'COS_Rate_Base_AS FILED'!C298</f>
        <v>-12442.042431786656</v>
      </c>
      <c r="D298" s="123">
        <f>+COS_Rate_Base_4CP!D298-'COS_Rate_Base_AS FILED'!D298</f>
        <v>-439.93407896973076</v>
      </c>
      <c r="E298" s="123">
        <f>+COS_Rate_Base_4CP!E298-'COS_Rate_Base_AS FILED'!E298</f>
        <v>-15670.4813268953</v>
      </c>
      <c r="F298" s="123">
        <f>+COS_Rate_Base_4CP!F298-'COS_Rate_Base_AS FILED'!F298</f>
        <v>-11851.118088429794</v>
      </c>
      <c r="G298" s="123">
        <f>+COS_Rate_Base_4CP!G298-'COS_Rate_Base_AS FILED'!G298</f>
        <v>-809.53711491840659</v>
      </c>
      <c r="H298" s="123">
        <f>+COS_Rate_Base_4CP!H298-'COS_Rate_Base_AS FILED'!H298</f>
        <v>-51496.364382848144</v>
      </c>
      <c r="I298" s="123">
        <f>+COS_Rate_Base_4CP!I298-'COS_Rate_Base_AS FILED'!I298</f>
        <v>-23311.472899138927</v>
      </c>
      <c r="J298" s="123">
        <f>+COS_Rate_Base_4CP!J298-'COS_Rate_Base_AS FILED'!J298</f>
        <v>-6863.6006695767865</v>
      </c>
      <c r="K298" s="123">
        <f>+COS_Rate_Base_4CP!K298-'COS_Rate_Base_AS FILED'!K298</f>
        <v>-1832.9952973448089</v>
      </c>
      <c r="L298" s="123">
        <f>+COS_Rate_Base_4CP!L298-'COS_Rate_Base_AS FILED'!L298</f>
        <v>-1028.6707309431804</v>
      </c>
      <c r="M298" s="123">
        <f>+COS_Rate_Base_4CP!M298-'COS_Rate_Base_AS FILED'!M298</f>
        <v>-1128.2975420413713</v>
      </c>
      <c r="N298" s="123">
        <f>+COS_Rate_Base_4CP!N298-'COS_Rate_Base_AS FILED'!N298</f>
        <v>-121.72977305713721</v>
      </c>
      <c r="O298" s="123">
        <f>+COS_Rate_Base_4CP!O298-'COS_Rate_Base_AS FILED'!O298</f>
        <v>133982.79989366233</v>
      </c>
      <c r="P298" s="123">
        <f>+COS_Rate_Base_4CP!P298-'COS_Rate_Base_AS FILED'!P298</f>
        <v>-5473.6307244196068</v>
      </c>
      <c r="Q298" s="123">
        <f>+COS_Rate_Base_4CP!Q298-'COS_Rate_Base_AS FILED'!Q298</f>
        <v>-377.58934042950568</v>
      </c>
      <c r="R298" s="123">
        <f>+COS_Rate_Base_4CP!R298-'COS_Rate_Base_AS FILED'!R298</f>
        <v>-133.72547531376404</v>
      </c>
      <c r="S298" s="123">
        <f>+COS_Rate_Base_4CP!S298-'COS_Rate_Base_AS FILED'!S298</f>
        <v>-1001.6100175633037</v>
      </c>
    </row>
    <row r="299" spans="1:19" x14ac:dyDescent="0.25">
      <c r="A299" s="111" t="s">
        <v>484</v>
      </c>
      <c r="B299" s="123">
        <f>+COS_Rate_Base_4CP!B299-'COS_Rate_Base_AS FILED'!B299</f>
        <v>0</v>
      </c>
      <c r="C299" s="123">
        <f>+COS_Rate_Base_4CP!C299-'COS_Rate_Base_AS FILED'!C299</f>
        <v>-23977.732711819932</v>
      </c>
      <c r="D299" s="123">
        <f>+COS_Rate_Base_4CP!D299-'COS_Rate_Base_AS FILED'!D299</f>
        <v>-880.20277753879782</v>
      </c>
      <c r="E299" s="123">
        <f>+COS_Rate_Base_4CP!E299-'COS_Rate_Base_AS FILED'!E299</f>
        <v>-22253.854205387644</v>
      </c>
      <c r="F299" s="123">
        <f>+COS_Rate_Base_4CP!F299-'COS_Rate_Base_AS FILED'!F299</f>
        <v>-53815.211985386908</v>
      </c>
      <c r="G299" s="123">
        <f>+COS_Rate_Base_4CP!G299-'COS_Rate_Base_AS FILED'!G299</f>
        <v>-1444.4191860379069</v>
      </c>
      <c r="H299" s="123">
        <f>+COS_Rate_Base_4CP!H299-'COS_Rate_Base_AS FILED'!H299</f>
        <v>-81747.961678266525</v>
      </c>
      <c r="I299" s="123">
        <f>+COS_Rate_Base_4CP!I299-'COS_Rate_Base_AS FILED'!I299</f>
        <v>-22588.425862811506</v>
      </c>
      <c r="J299" s="123">
        <f>+COS_Rate_Base_4CP!J299-'COS_Rate_Base_AS FILED'!J299</f>
        <v>-2253.1515749935061</v>
      </c>
      <c r="K299" s="123">
        <f>+COS_Rate_Base_4CP!K299-'COS_Rate_Base_AS FILED'!K299</f>
        <v>-2772.8958485347684</v>
      </c>
      <c r="L299" s="123">
        <f>+COS_Rate_Base_4CP!L299-'COS_Rate_Base_AS FILED'!L299</f>
        <v>-2266.5339483834105</v>
      </c>
      <c r="M299" s="123">
        <f>+COS_Rate_Base_4CP!M299-'COS_Rate_Base_AS FILED'!M299</f>
        <v>-1127.3879779877607</v>
      </c>
      <c r="N299" s="123">
        <f>+COS_Rate_Base_4CP!N299-'COS_Rate_Base_AS FILED'!N299</f>
        <v>-382.81406925064221</v>
      </c>
      <c r="O299" s="123">
        <f>+COS_Rate_Base_4CP!O299-'COS_Rate_Base_AS FILED'!O299</f>
        <v>222024.07851117849</v>
      </c>
      <c r="P299" s="123">
        <f>+COS_Rate_Base_4CP!P299-'COS_Rate_Base_AS FILED'!P299</f>
        <v>-4358.2660099249333</v>
      </c>
      <c r="Q299" s="123">
        <f>+COS_Rate_Base_4CP!Q299-'COS_Rate_Base_AS FILED'!Q299</f>
        <v>-736.40861694418709</v>
      </c>
      <c r="R299" s="123">
        <f>+COS_Rate_Base_4CP!R299-'COS_Rate_Base_AS FILED'!R299</f>
        <v>-416.2647899506992</v>
      </c>
      <c r="S299" s="123">
        <f>+COS_Rate_Base_4CP!S299-'COS_Rate_Base_AS FILED'!S299</f>
        <v>-1002.5472676999052</v>
      </c>
    </row>
    <row r="300" spans="1:19" x14ac:dyDescent="0.25">
      <c r="B300" s="124">
        <f>+COS_Rate_Base_4CP!B300-'COS_Rate_Base_AS FILED'!B300</f>
        <v>0</v>
      </c>
      <c r="C300" s="124">
        <f>+COS_Rate_Base_4CP!C300-'COS_Rate_Base_AS FILED'!C300</f>
        <v>0</v>
      </c>
      <c r="D300" s="124">
        <f>+COS_Rate_Base_4CP!D300-'COS_Rate_Base_AS FILED'!D300</f>
        <v>0</v>
      </c>
      <c r="E300" s="124">
        <f>+COS_Rate_Base_4CP!E300-'COS_Rate_Base_AS FILED'!E300</f>
        <v>0</v>
      </c>
      <c r="F300" s="124">
        <f>+COS_Rate_Base_4CP!F300-'COS_Rate_Base_AS FILED'!F300</f>
        <v>0</v>
      </c>
      <c r="G300" s="124">
        <f>+COS_Rate_Base_4CP!G300-'COS_Rate_Base_AS FILED'!G300</f>
        <v>0</v>
      </c>
      <c r="H300" s="124">
        <f>+COS_Rate_Base_4CP!H300-'COS_Rate_Base_AS FILED'!H300</f>
        <v>0</v>
      </c>
      <c r="I300" s="124">
        <f>+COS_Rate_Base_4CP!I300-'COS_Rate_Base_AS FILED'!I300</f>
        <v>0</v>
      </c>
      <c r="J300" s="124">
        <f>+COS_Rate_Base_4CP!J300-'COS_Rate_Base_AS FILED'!J300</f>
        <v>0</v>
      </c>
      <c r="K300" s="124">
        <f>+COS_Rate_Base_4CP!K300-'COS_Rate_Base_AS FILED'!K300</f>
        <v>0</v>
      </c>
      <c r="L300" s="124">
        <f>+COS_Rate_Base_4CP!L300-'COS_Rate_Base_AS FILED'!L300</f>
        <v>0</v>
      </c>
      <c r="M300" s="124">
        <f>+COS_Rate_Base_4CP!M300-'COS_Rate_Base_AS FILED'!M300</f>
        <v>0</v>
      </c>
      <c r="N300" s="124">
        <f>+COS_Rate_Base_4CP!N300-'COS_Rate_Base_AS FILED'!N300</f>
        <v>0</v>
      </c>
      <c r="O300" s="124">
        <f>+COS_Rate_Base_4CP!O300-'COS_Rate_Base_AS FILED'!O300</f>
        <v>0</v>
      </c>
      <c r="P300" s="124">
        <f>+COS_Rate_Base_4CP!P300-'COS_Rate_Base_AS FILED'!P300</f>
        <v>0</v>
      </c>
      <c r="Q300" s="124">
        <f>+COS_Rate_Base_4CP!Q300-'COS_Rate_Base_AS FILED'!Q300</f>
        <v>0</v>
      </c>
      <c r="R300" s="124">
        <f>+COS_Rate_Base_4CP!R300-'COS_Rate_Base_AS FILED'!R300</f>
        <v>0</v>
      </c>
      <c r="S300" s="124">
        <f>+COS_Rate_Base_4CP!S300-'COS_Rate_Base_AS FILED'!S300</f>
        <v>0</v>
      </c>
    </row>
    <row r="301" spans="1:19" x14ac:dyDescent="0.25">
      <c r="A301" s="110" t="s">
        <v>485</v>
      </c>
      <c r="B301" s="123">
        <f>+COS_Rate_Base_4CP!B301-'COS_Rate_Base_AS FILED'!B301</f>
        <v>0</v>
      </c>
      <c r="C301" s="123">
        <f>+COS_Rate_Base_4CP!C301-'COS_Rate_Base_AS FILED'!C301</f>
        <v>213929.76204654947</v>
      </c>
      <c r="D301" s="123">
        <f>+COS_Rate_Base_4CP!D301-'COS_Rate_Base_AS FILED'!D301</f>
        <v>8012.4835105822422</v>
      </c>
      <c r="E301" s="123">
        <f>+COS_Rate_Base_4CP!E301-'COS_Rate_Base_AS FILED'!E301</f>
        <v>140239.93892440759</v>
      </c>
      <c r="F301" s="123">
        <f>+COS_Rate_Base_4CP!F301-'COS_Rate_Base_AS FILED'!F301</f>
        <v>-499002.35699556768</v>
      </c>
      <c r="G301" s="123">
        <f>+COS_Rate_Base_4CP!G301-'COS_Rate_Base_AS FILED'!G301</f>
        <v>5762.465988002019</v>
      </c>
      <c r="H301" s="123">
        <f>+COS_Rate_Base_4CP!H301-'COS_Rate_Base_AS FILED'!H301</f>
        <v>624281.97443020344</v>
      </c>
      <c r="I301" s="123">
        <f>+COS_Rate_Base_4CP!I301-'COS_Rate_Base_AS FILED'!I301</f>
        <v>628137.20094487071</v>
      </c>
      <c r="J301" s="123">
        <f>+COS_Rate_Base_4CP!J301-'COS_Rate_Base_AS FILED'!J301</f>
        <v>269742.76084171981</v>
      </c>
      <c r="K301" s="123">
        <f>+COS_Rate_Base_4CP!K301-'COS_Rate_Base_AS FILED'!K301</f>
        <v>12987.141602173448</v>
      </c>
      <c r="L301" s="123">
        <f>+COS_Rate_Base_4CP!L301-'COS_Rate_Base_AS FILED'!L301</f>
        <v>259.06301749544218</v>
      </c>
      <c r="M301" s="123">
        <f>+COS_Rate_Base_4CP!M301-'COS_Rate_Base_AS FILED'!M301</f>
        <v>26311.123996464536</v>
      </c>
      <c r="N301" s="123">
        <f>+COS_Rate_Base_4CP!N301-'COS_Rate_Base_AS FILED'!N301</f>
        <v>2053.0186515845708</v>
      </c>
      <c r="O301" s="123">
        <f>+COS_Rate_Base_4CP!O301-'COS_Rate_Base_AS FILED'!O301</f>
        <v>-1609093.3606846333</v>
      </c>
      <c r="P301" s="123">
        <f>+COS_Rate_Base_4CP!P301-'COS_Rate_Base_AS FILED'!P301</f>
        <v>156696.95126185566</v>
      </c>
      <c r="Q301" s="123">
        <f>+COS_Rate_Base_4CP!Q301-'COS_Rate_Base_AS FILED'!Q301</f>
        <v>2496.1281358266715</v>
      </c>
      <c r="R301" s="123">
        <f>+COS_Rate_Base_4CP!R301-'COS_Rate_Base_AS FILED'!R301</f>
        <v>-237.91312633603229</v>
      </c>
      <c r="S301" s="123">
        <f>+COS_Rate_Base_4CP!S301-'COS_Rate_Base_AS FILED'!S301</f>
        <v>17423.617455998203</v>
      </c>
    </row>
    <row r="302" spans="1:19" x14ac:dyDescent="0.25">
      <c r="B302" s="124">
        <f>+COS_Rate_Base_4CP!B302-'COS_Rate_Base_AS FILED'!B302</f>
        <v>0</v>
      </c>
      <c r="C302" s="124">
        <f>+COS_Rate_Base_4CP!C302-'COS_Rate_Base_AS FILED'!C302</f>
        <v>0</v>
      </c>
      <c r="D302" s="124">
        <f>+COS_Rate_Base_4CP!D302-'COS_Rate_Base_AS FILED'!D302</f>
        <v>0</v>
      </c>
      <c r="E302" s="124">
        <f>+COS_Rate_Base_4CP!E302-'COS_Rate_Base_AS FILED'!E302</f>
        <v>0</v>
      </c>
      <c r="F302" s="124">
        <f>+COS_Rate_Base_4CP!F302-'COS_Rate_Base_AS FILED'!F302</f>
        <v>0</v>
      </c>
      <c r="G302" s="124">
        <f>+COS_Rate_Base_4CP!G302-'COS_Rate_Base_AS FILED'!G302</f>
        <v>0</v>
      </c>
      <c r="H302" s="124">
        <f>+COS_Rate_Base_4CP!H302-'COS_Rate_Base_AS FILED'!H302</f>
        <v>0</v>
      </c>
      <c r="I302" s="124">
        <f>+COS_Rate_Base_4CP!I302-'COS_Rate_Base_AS FILED'!I302</f>
        <v>0</v>
      </c>
      <c r="J302" s="124">
        <f>+COS_Rate_Base_4CP!J302-'COS_Rate_Base_AS FILED'!J302</f>
        <v>0</v>
      </c>
      <c r="K302" s="124">
        <f>+COS_Rate_Base_4CP!K302-'COS_Rate_Base_AS FILED'!K302</f>
        <v>0</v>
      </c>
      <c r="L302" s="124">
        <f>+COS_Rate_Base_4CP!L302-'COS_Rate_Base_AS FILED'!L302</f>
        <v>0</v>
      </c>
      <c r="M302" s="124">
        <f>+COS_Rate_Base_4CP!M302-'COS_Rate_Base_AS FILED'!M302</f>
        <v>0</v>
      </c>
      <c r="N302" s="124">
        <f>+COS_Rate_Base_4CP!N302-'COS_Rate_Base_AS FILED'!N302</f>
        <v>0</v>
      </c>
      <c r="O302" s="124">
        <f>+COS_Rate_Base_4CP!O302-'COS_Rate_Base_AS FILED'!O302</f>
        <v>0</v>
      </c>
      <c r="P302" s="124">
        <f>+COS_Rate_Base_4CP!P302-'COS_Rate_Base_AS FILED'!P302</f>
        <v>0</v>
      </c>
      <c r="Q302" s="124">
        <f>+COS_Rate_Base_4CP!Q302-'COS_Rate_Base_AS FILED'!Q302</f>
        <v>0</v>
      </c>
      <c r="R302" s="124">
        <f>+COS_Rate_Base_4CP!R302-'COS_Rate_Base_AS FILED'!R302</f>
        <v>0</v>
      </c>
      <c r="S302" s="124">
        <f>+COS_Rate_Base_4CP!S302-'COS_Rate_Base_AS FILED'!S302</f>
        <v>0</v>
      </c>
    </row>
    <row r="303" spans="1:19" x14ac:dyDescent="0.25">
      <c r="A303" s="110" t="s">
        <v>486</v>
      </c>
      <c r="B303" s="123">
        <f>+COS_Rate_Base_4CP!B303-'COS_Rate_Base_AS FILED'!B303</f>
        <v>0</v>
      </c>
      <c r="C303" s="123">
        <f>+COS_Rate_Base_4CP!C303-'COS_Rate_Base_AS FILED'!C303</f>
        <v>0</v>
      </c>
      <c r="D303" s="123">
        <f>+COS_Rate_Base_4CP!D303-'COS_Rate_Base_AS FILED'!D303</f>
        <v>0</v>
      </c>
      <c r="E303" s="123">
        <f>+COS_Rate_Base_4CP!E303-'COS_Rate_Base_AS FILED'!E303</f>
        <v>0</v>
      </c>
      <c r="F303" s="123">
        <f>+COS_Rate_Base_4CP!F303-'COS_Rate_Base_AS FILED'!F303</f>
        <v>0</v>
      </c>
      <c r="G303" s="123">
        <f>+COS_Rate_Base_4CP!G303-'COS_Rate_Base_AS FILED'!G303</f>
        <v>0</v>
      </c>
      <c r="H303" s="123">
        <f>+COS_Rate_Base_4CP!H303-'COS_Rate_Base_AS FILED'!H303</f>
        <v>0</v>
      </c>
      <c r="I303" s="123">
        <f>+COS_Rate_Base_4CP!I303-'COS_Rate_Base_AS FILED'!I303</f>
        <v>0</v>
      </c>
      <c r="J303" s="123">
        <f>+COS_Rate_Base_4CP!J303-'COS_Rate_Base_AS FILED'!J303</f>
        <v>0</v>
      </c>
      <c r="K303" s="123">
        <f>+COS_Rate_Base_4CP!K303-'COS_Rate_Base_AS FILED'!K303</f>
        <v>0</v>
      </c>
      <c r="L303" s="123">
        <f>+COS_Rate_Base_4CP!L303-'COS_Rate_Base_AS FILED'!L303</f>
        <v>0</v>
      </c>
      <c r="M303" s="123">
        <f>+COS_Rate_Base_4CP!M303-'COS_Rate_Base_AS FILED'!M303</f>
        <v>0</v>
      </c>
      <c r="N303" s="123">
        <f>+COS_Rate_Base_4CP!N303-'COS_Rate_Base_AS FILED'!N303</f>
        <v>0</v>
      </c>
      <c r="O303" s="123">
        <f>+COS_Rate_Base_4CP!O303-'COS_Rate_Base_AS FILED'!O303</f>
        <v>0</v>
      </c>
      <c r="P303" s="123">
        <f>+COS_Rate_Base_4CP!P303-'COS_Rate_Base_AS FILED'!P303</f>
        <v>0</v>
      </c>
      <c r="Q303" s="123">
        <f>+COS_Rate_Base_4CP!Q303-'COS_Rate_Base_AS FILED'!Q303</f>
        <v>0</v>
      </c>
      <c r="R303" s="123">
        <f>+COS_Rate_Base_4CP!R303-'COS_Rate_Base_AS FILED'!R303</f>
        <v>0</v>
      </c>
      <c r="S303" s="123">
        <f>+COS_Rate_Base_4CP!S303-'COS_Rate_Base_AS FILED'!S303</f>
        <v>0</v>
      </c>
    </row>
    <row r="304" spans="1:19" x14ac:dyDescent="0.25">
      <c r="A304" s="111" t="s">
        <v>487</v>
      </c>
      <c r="B304" s="123">
        <f>+COS_Rate_Base_4CP!B304-'COS_Rate_Base_AS FILED'!B304</f>
        <v>0</v>
      </c>
      <c r="C304" s="123">
        <f>+COS_Rate_Base_4CP!C304-'COS_Rate_Base_AS FILED'!C304</f>
        <v>0</v>
      </c>
      <c r="D304" s="123">
        <f>+COS_Rate_Base_4CP!D304-'COS_Rate_Base_AS FILED'!D304</f>
        <v>0</v>
      </c>
      <c r="E304" s="123">
        <f>+COS_Rate_Base_4CP!E304-'COS_Rate_Base_AS FILED'!E304</f>
        <v>0</v>
      </c>
      <c r="F304" s="123">
        <f>+COS_Rate_Base_4CP!F304-'COS_Rate_Base_AS FILED'!F304</f>
        <v>0</v>
      </c>
      <c r="G304" s="123">
        <f>+COS_Rate_Base_4CP!G304-'COS_Rate_Base_AS FILED'!G304</f>
        <v>0</v>
      </c>
      <c r="H304" s="123">
        <f>+COS_Rate_Base_4CP!H304-'COS_Rate_Base_AS FILED'!H304</f>
        <v>0</v>
      </c>
      <c r="I304" s="123">
        <f>+COS_Rate_Base_4CP!I304-'COS_Rate_Base_AS FILED'!I304</f>
        <v>0</v>
      </c>
      <c r="J304" s="123">
        <f>+COS_Rate_Base_4CP!J304-'COS_Rate_Base_AS FILED'!J304</f>
        <v>0</v>
      </c>
      <c r="K304" s="123">
        <f>+COS_Rate_Base_4CP!K304-'COS_Rate_Base_AS FILED'!K304</f>
        <v>0</v>
      </c>
      <c r="L304" s="123">
        <f>+COS_Rate_Base_4CP!L304-'COS_Rate_Base_AS FILED'!L304</f>
        <v>0</v>
      </c>
      <c r="M304" s="123">
        <f>+COS_Rate_Base_4CP!M304-'COS_Rate_Base_AS FILED'!M304</f>
        <v>0</v>
      </c>
      <c r="N304" s="123">
        <f>+COS_Rate_Base_4CP!N304-'COS_Rate_Base_AS FILED'!N304</f>
        <v>0</v>
      </c>
      <c r="O304" s="123">
        <f>+COS_Rate_Base_4CP!O304-'COS_Rate_Base_AS FILED'!O304</f>
        <v>0</v>
      </c>
      <c r="P304" s="123">
        <f>+COS_Rate_Base_4CP!P304-'COS_Rate_Base_AS FILED'!P304</f>
        <v>0</v>
      </c>
      <c r="Q304" s="123">
        <f>+COS_Rate_Base_4CP!Q304-'COS_Rate_Base_AS FILED'!Q304</f>
        <v>0</v>
      </c>
      <c r="R304" s="123">
        <f>+COS_Rate_Base_4CP!R304-'COS_Rate_Base_AS FILED'!R304</f>
        <v>0</v>
      </c>
      <c r="S304" s="123">
        <f>+COS_Rate_Base_4CP!S304-'COS_Rate_Base_AS FILED'!S304</f>
        <v>0</v>
      </c>
    </row>
    <row r="305" spans="1:19" x14ac:dyDescent="0.25">
      <c r="A305" s="112" t="s">
        <v>488</v>
      </c>
      <c r="B305" s="123">
        <f>+COS_Rate_Base_4CP!B305-'COS_Rate_Base_AS FILED'!B305</f>
        <v>0</v>
      </c>
      <c r="C305" s="123">
        <f>+COS_Rate_Base_4CP!C305-'COS_Rate_Base_AS FILED'!C305</f>
        <v>-109.37030840494845</v>
      </c>
      <c r="D305" s="123">
        <f>+COS_Rate_Base_4CP!D305-'COS_Rate_Base_AS FILED'!D305</f>
        <v>-4.1450870017956731</v>
      </c>
      <c r="E305" s="123">
        <f>+COS_Rate_Base_4CP!E305-'COS_Rate_Base_AS FILED'!E305</f>
        <v>-67.925461605333112</v>
      </c>
      <c r="F305" s="123">
        <f>+COS_Rate_Base_4CP!F305-'COS_Rate_Base_AS FILED'!F305</f>
        <v>-219.90365445130737</v>
      </c>
      <c r="G305" s="123">
        <f>+COS_Rate_Base_4CP!G305-'COS_Rate_Base_AS FILED'!G305</f>
        <v>-5.279634111633186</v>
      </c>
      <c r="H305" s="123">
        <f>+COS_Rate_Base_4CP!H305-'COS_Rate_Base_AS FILED'!H305</f>
        <v>-303.85170768818352</v>
      </c>
      <c r="I305" s="123">
        <f>+COS_Rate_Base_4CP!I305-'COS_Rate_Base_AS FILED'!I305</f>
        <v>-86.349159777222667</v>
      </c>
      <c r="J305" s="123">
        <f>+COS_Rate_Base_4CP!J305-'COS_Rate_Base_AS FILED'!J305</f>
        <v>-6.9588270523527171</v>
      </c>
      <c r="K305" s="123">
        <f>+COS_Rate_Base_4CP!K305-'COS_Rate_Base_AS FILED'!K305</f>
        <v>-8.6399285253251037</v>
      </c>
      <c r="L305" s="123">
        <f>+COS_Rate_Base_4CP!L305-'COS_Rate_Base_AS FILED'!L305</f>
        <v>-8.6896170706334033</v>
      </c>
      <c r="M305" s="123">
        <f>+COS_Rate_Base_4CP!M305-'COS_Rate_Base_AS FILED'!M305</f>
        <v>-3.7326475981799376</v>
      </c>
      <c r="N305" s="123">
        <f>+COS_Rate_Base_4CP!N305-'COS_Rate_Base_AS FILED'!N305</f>
        <v>-2.0527443008472801</v>
      </c>
      <c r="O305" s="123">
        <f>+COS_Rate_Base_4CP!O305-'COS_Rate_Base_AS FILED'!O305</f>
        <v>848.77947149798274</v>
      </c>
      <c r="P305" s="123">
        <f>+COS_Rate_Base_4CP!P305-'COS_Rate_Base_AS FILED'!P305</f>
        <v>-14.495941891975235</v>
      </c>
      <c r="Q305" s="123">
        <f>+COS_Rate_Base_4CP!Q305-'COS_Rate_Base_AS FILED'!Q305</f>
        <v>-2.8559839020325626</v>
      </c>
      <c r="R305" s="123">
        <f>+COS_Rate_Base_4CP!R305-'COS_Rate_Base_AS FILED'!R305</f>
        <v>-1.9024754684729146</v>
      </c>
      <c r="S305" s="123">
        <f>+COS_Rate_Base_4CP!S305-'COS_Rate_Base_AS FILED'!S305</f>
        <v>-2.6262926461768075</v>
      </c>
    </row>
    <row r="306" spans="1:19" x14ac:dyDescent="0.25">
      <c r="A306" s="111" t="s">
        <v>489</v>
      </c>
      <c r="B306" s="123">
        <f>+COS_Rate_Base_4CP!B306-'COS_Rate_Base_AS FILED'!B306</f>
        <v>0</v>
      </c>
      <c r="C306" s="123">
        <f>+COS_Rate_Base_4CP!C306-'COS_Rate_Base_AS FILED'!C306</f>
        <v>-109.37030840494845</v>
      </c>
      <c r="D306" s="123">
        <f>+COS_Rate_Base_4CP!D306-'COS_Rate_Base_AS FILED'!D306</f>
        <v>-4.1450870017956731</v>
      </c>
      <c r="E306" s="123">
        <f>+COS_Rate_Base_4CP!E306-'COS_Rate_Base_AS FILED'!E306</f>
        <v>-67.925461605333112</v>
      </c>
      <c r="F306" s="123">
        <f>+COS_Rate_Base_4CP!F306-'COS_Rate_Base_AS FILED'!F306</f>
        <v>-219.90365445130737</v>
      </c>
      <c r="G306" s="123">
        <f>+COS_Rate_Base_4CP!G306-'COS_Rate_Base_AS FILED'!G306</f>
        <v>-5.279634111633186</v>
      </c>
      <c r="H306" s="123">
        <f>+COS_Rate_Base_4CP!H306-'COS_Rate_Base_AS FILED'!H306</f>
        <v>-303.85170768818352</v>
      </c>
      <c r="I306" s="123">
        <f>+COS_Rate_Base_4CP!I306-'COS_Rate_Base_AS FILED'!I306</f>
        <v>-86.349159777222667</v>
      </c>
      <c r="J306" s="123">
        <f>+COS_Rate_Base_4CP!J306-'COS_Rate_Base_AS FILED'!J306</f>
        <v>-6.9588270523527171</v>
      </c>
      <c r="K306" s="123">
        <f>+COS_Rate_Base_4CP!K306-'COS_Rate_Base_AS FILED'!K306</f>
        <v>-8.6399285253251037</v>
      </c>
      <c r="L306" s="123">
        <f>+COS_Rate_Base_4CP!L306-'COS_Rate_Base_AS FILED'!L306</f>
        <v>-8.6896170706334033</v>
      </c>
      <c r="M306" s="123">
        <f>+COS_Rate_Base_4CP!M306-'COS_Rate_Base_AS FILED'!M306</f>
        <v>-3.7326475981799376</v>
      </c>
      <c r="N306" s="123">
        <f>+COS_Rate_Base_4CP!N306-'COS_Rate_Base_AS FILED'!N306</f>
        <v>-2.0527443008472801</v>
      </c>
      <c r="O306" s="123">
        <f>+COS_Rate_Base_4CP!O306-'COS_Rate_Base_AS FILED'!O306</f>
        <v>848.77947149798274</v>
      </c>
      <c r="P306" s="123">
        <f>+COS_Rate_Base_4CP!P306-'COS_Rate_Base_AS FILED'!P306</f>
        <v>-14.495941891975235</v>
      </c>
      <c r="Q306" s="123">
        <f>+COS_Rate_Base_4CP!Q306-'COS_Rate_Base_AS FILED'!Q306</f>
        <v>-2.8559839020325626</v>
      </c>
      <c r="R306" s="123">
        <f>+COS_Rate_Base_4CP!R306-'COS_Rate_Base_AS FILED'!R306</f>
        <v>-1.9024754684729146</v>
      </c>
      <c r="S306" s="123">
        <f>+COS_Rate_Base_4CP!S306-'COS_Rate_Base_AS FILED'!S306</f>
        <v>-2.6262926461768075</v>
      </c>
    </row>
    <row r="307" spans="1:19" x14ac:dyDescent="0.25">
      <c r="B307" s="124">
        <f>+COS_Rate_Base_4CP!B307-'COS_Rate_Base_AS FILED'!B307</f>
        <v>0</v>
      </c>
      <c r="C307" s="124">
        <f>+COS_Rate_Base_4CP!C307-'COS_Rate_Base_AS FILED'!C307</f>
        <v>0</v>
      </c>
      <c r="D307" s="124">
        <f>+COS_Rate_Base_4CP!D307-'COS_Rate_Base_AS FILED'!D307</f>
        <v>0</v>
      </c>
      <c r="E307" s="124">
        <f>+COS_Rate_Base_4CP!E307-'COS_Rate_Base_AS FILED'!E307</f>
        <v>0</v>
      </c>
      <c r="F307" s="124">
        <f>+COS_Rate_Base_4CP!F307-'COS_Rate_Base_AS FILED'!F307</f>
        <v>0</v>
      </c>
      <c r="G307" s="124">
        <f>+COS_Rate_Base_4CP!G307-'COS_Rate_Base_AS FILED'!G307</f>
        <v>0</v>
      </c>
      <c r="H307" s="124">
        <f>+COS_Rate_Base_4CP!H307-'COS_Rate_Base_AS FILED'!H307</f>
        <v>0</v>
      </c>
      <c r="I307" s="124">
        <f>+COS_Rate_Base_4CP!I307-'COS_Rate_Base_AS FILED'!I307</f>
        <v>0</v>
      </c>
      <c r="J307" s="124">
        <f>+COS_Rate_Base_4CP!J307-'COS_Rate_Base_AS FILED'!J307</f>
        <v>0</v>
      </c>
      <c r="K307" s="124">
        <f>+COS_Rate_Base_4CP!K307-'COS_Rate_Base_AS FILED'!K307</f>
        <v>0</v>
      </c>
      <c r="L307" s="124">
        <f>+COS_Rate_Base_4CP!L307-'COS_Rate_Base_AS FILED'!L307</f>
        <v>0</v>
      </c>
      <c r="M307" s="124">
        <f>+COS_Rate_Base_4CP!M307-'COS_Rate_Base_AS FILED'!M307</f>
        <v>0</v>
      </c>
      <c r="N307" s="124">
        <f>+COS_Rate_Base_4CP!N307-'COS_Rate_Base_AS FILED'!N307</f>
        <v>0</v>
      </c>
      <c r="O307" s="124">
        <f>+COS_Rate_Base_4CP!O307-'COS_Rate_Base_AS FILED'!O307</f>
        <v>0</v>
      </c>
      <c r="P307" s="124">
        <f>+COS_Rate_Base_4CP!P307-'COS_Rate_Base_AS FILED'!P307</f>
        <v>0</v>
      </c>
      <c r="Q307" s="124">
        <f>+COS_Rate_Base_4CP!Q307-'COS_Rate_Base_AS FILED'!Q307</f>
        <v>0</v>
      </c>
      <c r="R307" s="124">
        <f>+COS_Rate_Base_4CP!R307-'COS_Rate_Base_AS FILED'!R307</f>
        <v>0</v>
      </c>
      <c r="S307" s="124">
        <f>+COS_Rate_Base_4CP!S307-'COS_Rate_Base_AS FILED'!S307</f>
        <v>0</v>
      </c>
    </row>
    <row r="308" spans="1:19" x14ac:dyDescent="0.25">
      <c r="A308" s="111" t="s">
        <v>490</v>
      </c>
      <c r="B308" s="123">
        <f>+COS_Rate_Base_4CP!B308-'COS_Rate_Base_AS FILED'!B308</f>
        <v>0</v>
      </c>
      <c r="C308" s="123">
        <f>+COS_Rate_Base_4CP!C308-'COS_Rate_Base_AS FILED'!C308</f>
        <v>0</v>
      </c>
      <c r="D308" s="123">
        <f>+COS_Rate_Base_4CP!D308-'COS_Rate_Base_AS FILED'!D308</f>
        <v>0</v>
      </c>
      <c r="E308" s="123">
        <f>+COS_Rate_Base_4CP!E308-'COS_Rate_Base_AS FILED'!E308</f>
        <v>0</v>
      </c>
      <c r="F308" s="123">
        <f>+COS_Rate_Base_4CP!F308-'COS_Rate_Base_AS FILED'!F308</f>
        <v>0</v>
      </c>
      <c r="G308" s="123">
        <f>+COS_Rate_Base_4CP!G308-'COS_Rate_Base_AS FILED'!G308</f>
        <v>0</v>
      </c>
      <c r="H308" s="123">
        <f>+COS_Rate_Base_4CP!H308-'COS_Rate_Base_AS FILED'!H308</f>
        <v>0</v>
      </c>
      <c r="I308" s="123">
        <f>+COS_Rate_Base_4CP!I308-'COS_Rate_Base_AS FILED'!I308</f>
        <v>0</v>
      </c>
      <c r="J308" s="123">
        <f>+COS_Rate_Base_4CP!J308-'COS_Rate_Base_AS FILED'!J308</f>
        <v>0</v>
      </c>
      <c r="K308" s="123">
        <f>+COS_Rate_Base_4CP!K308-'COS_Rate_Base_AS FILED'!K308</f>
        <v>0</v>
      </c>
      <c r="L308" s="123">
        <f>+COS_Rate_Base_4CP!L308-'COS_Rate_Base_AS FILED'!L308</f>
        <v>0</v>
      </c>
      <c r="M308" s="123">
        <f>+COS_Rate_Base_4CP!M308-'COS_Rate_Base_AS FILED'!M308</f>
        <v>0</v>
      </c>
      <c r="N308" s="123">
        <f>+COS_Rate_Base_4CP!N308-'COS_Rate_Base_AS FILED'!N308</f>
        <v>0</v>
      </c>
      <c r="O308" s="123">
        <f>+COS_Rate_Base_4CP!O308-'COS_Rate_Base_AS FILED'!O308</f>
        <v>0</v>
      </c>
      <c r="P308" s="123">
        <f>+COS_Rate_Base_4CP!P308-'COS_Rate_Base_AS FILED'!P308</f>
        <v>0</v>
      </c>
      <c r="Q308" s="123">
        <f>+COS_Rate_Base_4CP!Q308-'COS_Rate_Base_AS FILED'!Q308</f>
        <v>0</v>
      </c>
      <c r="R308" s="123">
        <f>+COS_Rate_Base_4CP!R308-'COS_Rate_Base_AS FILED'!R308</f>
        <v>0</v>
      </c>
      <c r="S308" s="123">
        <f>+COS_Rate_Base_4CP!S308-'COS_Rate_Base_AS FILED'!S308</f>
        <v>0</v>
      </c>
    </row>
    <row r="309" spans="1:19" x14ac:dyDescent="0.25">
      <c r="A309" s="112" t="s">
        <v>491</v>
      </c>
      <c r="B309" s="123">
        <f>+COS_Rate_Base_4CP!B309-'COS_Rate_Base_AS FILED'!B309</f>
        <v>0</v>
      </c>
      <c r="C309" s="123">
        <f>+COS_Rate_Base_4CP!C309-'COS_Rate_Base_AS FILED'!C309</f>
        <v>-96.162515101095778</v>
      </c>
      <c r="D309" s="123">
        <f>+COS_Rate_Base_4CP!D309-'COS_Rate_Base_AS FILED'!D309</f>
        <v>-3.6445173943332065</v>
      </c>
      <c r="E309" s="123">
        <f>+COS_Rate_Base_4CP!E309-'COS_Rate_Base_AS FILED'!E309</f>
        <v>-59.722636999304086</v>
      </c>
      <c r="F309" s="123">
        <f>+COS_Rate_Base_4CP!F309-'COS_Rate_Base_AS FILED'!F309</f>
        <v>-193.34761692050961</v>
      </c>
      <c r="G309" s="123">
        <f>+COS_Rate_Base_4CP!G309-'COS_Rate_Base_AS FILED'!G309</f>
        <v>-4.6420541588706783</v>
      </c>
      <c r="H309" s="123">
        <f>+COS_Rate_Base_4CP!H309-'COS_Rate_Base_AS FILED'!H309</f>
        <v>-267.15792297932785</v>
      </c>
      <c r="I309" s="123">
        <f>+COS_Rate_Base_4CP!I309-'COS_Rate_Base_AS FILED'!I309</f>
        <v>-75.921449817047687</v>
      </c>
      <c r="J309" s="123">
        <f>+COS_Rate_Base_4CP!J309-'COS_Rate_Base_AS FILED'!J309</f>
        <v>-6.1184641541476594</v>
      </c>
      <c r="K309" s="123">
        <f>+COS_Rate_Base_4CP!K309-'COS_Rate_Base_AS FILED'!K309</f>
        <v>-7.596552203298188</v>
      </c>
      <c r="L309" s="123">
        <f>+COS_Rate_Base_4CP!L309-'COS_Rate_Base_AS FILED'!L309</f>
        <v>-7.640240253172351</v>
      </c>
      <c r="M309" s="123">
        <f>+COS_Rate_Base_4CP!M309-'COS_Rate_Base_AS FILED'!M309</f>
        <v>-3.2818850587677844</v>
      </c>
      <c r="N309" s="123">
        <f>+COS_Rate_Base_4CP!N309-'COS_Rate_Base_AS FILED'!N309</f>
        <v>-1.8048504910311749</v>
      </c>
      <c r="O309" s="123">
        <f>+COS_Rate_Base_4CP!O309-'COS_Rate_Base_AS FILED'!O309</f>
        <v>746.27903985790908</v>
      </c>
      <c r="P309" s="123">
        <f>+COS_Rate_Base_4CP!P309-'COS_Rate_Base_AS FILED'!P309</f>
        <v>-12.745380820626451</v>
      </c>
      <c r="Q309" s="123">
        <f>+COS_Rate_Base_4CP!Q309-'COS_Rate_Base_AS FILED'!Q309</f>
        <v>-2.5110891531069228</v>
      </c>
      <c r="R309" s="123">
        <f>+COS_Rate_Base_4CP!R309-'COS_Rate_Base_AS FILED'!R309</f>
        <v>-1.6727284455403151</v>
      </c>
      <c r="S309" s="123">
        <f>+COS_Rate_Base_4CP!S309-'COS_Rate_Base_AS FILED'!S309</f>
        <v>-2.3091359065460892</v>
      </c>
    </row>
    <row r="310" spans="1:19" x14ac:dyDescent="0.25">
      <c r="A310" s="112" t="s">
        <v>492</v>
      </c>
      <c r="B310" s="123">
        <f>+COS_Rate_Base_4CP!B310-'COS_Rate_Base_AS FILED'!B310</f>
        <v>0</v>
      </c>
      <c r="C310" s="123">
        <f>+COS_Rate_Base_4CP!C310-'COS_Rate_Base_AS FILED'!C310</f>
        <v>6731.3835158326692</v>
      </c>
      <c r="D310" s="123">
        <f>+COS_Rate_Base_4CP!D310-'COS_Rate_Base_AS FILED'!D310</f>
        <v>252.09691419126193</v>
      </c>
      <c r="E310" s="123">
        <f>+COS_Rate_Base_4CP!E310-'COS_Rate_Base_AS FILED'!E310</f>
        <v>4541.8570058376172</v>
      </c>
      <c r="F310" s="123">
        <f>+COS_Rate_Base_4CP!F310-'COS_Rate_Base_AS FILED'!F310</f>
        <v>-9053.9882384679513</v>
      </c>
      <c r="G310" s="123">
        <f>+COS_Rate_Base_4CP!G310-'COS_Rate_Base_AS FILED'!G310</f>
        <v>220.27289776691578</v>
      </c>
      <c r="H310" s="123">
        <f>+COS_Rate_Base_4CP!H310-'COS_Rate_Base_AS FILED'!H310</f>
        <v>19829.456296226825</v>
      </c>
      <c r="I310" s="123">
        <f>+COS_Rate_Base_4CP!I310-'COS_Rate_Base_AS FILED'!I310</f>
        <v>16648.793461148452</v>
      </c>
      <c r="J310" s="123">
        <f>+COS_Rate_Base_4CP!J310-'COS_Rate_Base_AS FILED'!J310</f>
        <v>6714.1327544941887</v>
      </c>
      <c r="K310" s="123">
        <f>+COS_Rate_Base_4CP!K310-'COS_Rate_Base_AS FILED'!K310</f>
        <v>457.59940791596773</v>
      </c>
      <c r="L310" s="123">
        <f>+COS_Rate_Base_4CP!L310-'COS_Rate_Base_AS FILED'!L310</f>
        <v>134.13249825321736</v>
      </c>
      <c r="M310" s="123">
        <f>+COS_Rate_Base_4CP!M310-'COS_Rate_Base_AS FILED'!M310</f>
        <v>702.40049172807085</v>
      </c>
      <c r="N310" s="123">
        <f>+COS_Rate_Base_4CP!N310-'COS_Rate_Base_AS FILED'!N310</f>
        <v>76.644056983748669</v>
      </c>
      <c r="O310" s="123">
        <f>+COS_Rate_Base_4CP!O310-'COS_Rate_Base_AS FILED'!O310</f>
        <v>-51911.801201860886</v>
      </c>
      <c r="P310" s="123">
        <f>+COS_Rate_Base_4CP!P310-'COS_Rate_Base_AS FILED'!P310</f>
        <v>4061.2474433042371</v>
      </c>
      <c r="Q310" s="123">
        <f>+COS_Rate_Base_4CP!Q310-'COS_Rate_Base_AS FILED'!Q310</f>
        <v>102.8330809067221</v>
      </c>
      <c r="R310" s="123">
        <f>+COS_Rate_Base_4CP!R310-'COS_Rate_Base_AS FILED'!R310</f>
        <v>20.1920829831123</v>
      </c>
      <c r="S310" s="123">
        <f>+COS_Rate_Base_4CP!S310-'COS_Rate_Base_AS FILED'!S310</f>
        <v>472.74753275792773</v>
      </c>
    </row>
    <row r="311" spans="1:19" x14ac:dyDescent="0.25">
      <c r="A311" s="112" t="s">
        <v>493</v>
      </c>
      <c r="B311" s="123">
        <f>+COS_Rate_Base_4CP!B311-'COS_Rate_Base_AS FILED'!B311</f>
        <v>0</v>
      </c>
      <c r="C311" s="123">
        <f>+COS_Rate_Base_4CP!C311-'COS_Rate_Base_AS FILED'!C311</f>
        <v>-4955.0149846281856</v>
      </c>
      <c r="D311" s="123">
        <f>+COS_Rate_Base_4CP!D311-'COS_Rate_Base_AS FILED'!D311</f>
        <v>-187.7929074720887</v>
      </c>
      <c r="E311" s="123">
        <f>+COS_Rate_Base_4CP!E311-'COS_Rate_Base_AS FILED'!E311</f>
        <v>-3077.3587914375821</v>
      </c>
      <c r="F311" s="123">
        <f>+COS_Rate_Base_4CP!F311-'COS_Rate_Base_AS FILED'!F311</f>
        <v>-9962.7213168889284</v>
      </c>
      <c r="G311" s="123">
        <f>+COS_Rate_Base_4CP!G311-'COS_Rate_Base_AS FILED'!G311</f>
        <v>-239.19349335323204</v>
      </c>
      <c r="H311" s="123">
        <f>+COS_Rate_Base_4CP!H311-'COS_Rate_Base_AS FILED'!H311</f>
        <v>-13765.982620488852</v>
      </c>
      <c r="I311" s="123">
        <f>+COS_Rate_Base_4CP!I311-'COS_Rate_Base_AS FILED'!I311</f>
        <v>-3912.0432852935046</v>
      </c>
      <c r="J311" s="123">
        <f>+COS_Rate_Base_4CP!J311-'COS_Rate_Base_AS FILED'!J311</f>
        <v>-315.26922455104068</v>
      </c>
      <c r="K311" s="123">
        <f>+COS_Rate_Base_4CP!K311-'COS_Rate_Base_AS FILED'!K311</f>
        <v>-391.43142168535269</v>
      </c>
      <c r="L311" s="123">
        <f>+COS_Rate_Base_4CP!L311-'COS_Rate_Base_AS FILED'!L311</f>
        <v>-393.68255812398274</v>
      </c>
      <c r="M311" s="123">
        <f>+COS_Rate_Base_4CP!M311-'COS_Rate_Base_AS FILED'!M311</f>
        <v>-169.10736607637955</v>
      </c>
      <c r="N311" s="123">
        <f>+COS_Rate_Base_4CP!N311-'COS_Rate_Base_AS FILED'!N311</f>
        <v>-92.999452215590281</v>
      </c>
      <c r="O311" s="123">
        <f>+COS_Rate_Base_4CP!O311-'COS_Rate_Base_AS FILED'!O311</f>
        <v>38453.900891840458</v>
      </c>
      <c r="P311" s="123">
        <f>+COS_Rate_Base_4CP!P311-'COS_Rate_Base_AS FILED'!P311</f>
        <v>-656.73774115368724</v>
      </c>
      <c r="Q311" s="123">
        <f>+COS_Rate_Base_4CP!Q311-'COS_Rate_Base_AS FILED'!Q311</f>
        <v>-129.39017213001353</v>
      </c>
      <c r="R311" s="123">
        <f>+COS_Rate_Base_4CP!R311-'COS_Rate_Base_AS FILED'!R311</f>
        <v>-86.191532159431517</v>
      </c>
      <c r="S311" s="123">
        <f>+COS_Rate_Base_4CP!S311-'COS_Rate_Base_AS FILED'!S311</f>
        <v>-118.98402414341399</v>
      </c>
    </row>
    <row r="312" spans="1:19" x14ac:dyDescent="0.25">
      <c r="A312" s="112" t="s">
        <v>494</v>
      </c>
      <c r="B312" s="123">
        <f>+COS_Rate_Base_4CP!B312-'COS_Rate_Base_AS FILED'!B312</f>
        <v>0</v>
      </c>
      <c r="C312" s="123">
        <f>+COS_Rate_Base_4CP!C312-'COS_Rate_Base_AS FILED'!C312</f>
        <v>39229.157420651085</v>
      </c>
      <c r="D312" s="123">
        <f>+COS_Rate_Base_4CP!D312-'COS_Rate_Base_AS FILED'!D312</f>
        <v>1470.5017026636433</v>
      </c>
      <c r="E312" s="123">
        <f>+COS_Rate_Base_4CP!E312-'COS_Rate_Base_AS FILED'!E312</f>
        <v>25957.465207315065</v>
      </c>
      <c r="F312" s="123">
        <f>+COS_Rate_Base_4CP!F312-'COS_Rate_Base_AS FILED'!F312</f>
        <v>-50576.628089048201</v>
      </c>
      <c r="G312" s="123">
        <f>+COS_Rate_Base_4CP!G312-'COS_Rate_Base_AS FILED'!G312</f>
        <v>1280.2967562392387</v>
      </c>
      <c r="H312" s="123">
        <f>+COS_Rate_Base_4CP!H312-'COS_Rate_Base_AS FILED'!H312</f>
        <v>113490.93805861752</v>
      </c>
      <c r="I312" s="123">
        <f>+COS_Rate_Base_4CP!I312-'COS_Rate_Base_AS FILED'!I312</f>
        <v>94993.29056117544</v>
      </c>
      <c r="J312" s="123">
        <f>+COS_Rate_Base_4CP!J312-'COS_Rate_Base_AS FILED'!J312</f>
        <v>38248.304375414213</v>
      </c>
      <c r="K312" s="123">
        <f>+COS_Rate_Base_4CP!K312-'COS_Rate_Base_AS FILED'!K312</f>
        <v>2619.1032512537404</v>
      </c>
      <c r="L312" s="123">
        <f>+COS_Rate_Base_4CP!L312-'COS_Rate_Base_AS FILED'!L312</f>
        <v>804.72027538569455</v>
      </c>
      <c r="M312" s="123">
        <f>+COS_Rate_Base_4CP!M312-'COS_Rate_Base_AS FILED'!M312</f>
        <v>4038.7526803498531</v>
      </c>
      <c r="N312" s="123">
        <f>+COS_Rate_Base_4CP!N312-'COS_Rate_Base_AS FILED'!N312</f>
        <v>458.25185624581525</v>
      </c>
      <c r="O312" s="123">
        <f>+COS_Rate_Base_4CP!O312-'COS_Rate_Base_AS FILED'!O312</f>
        <v>-298745.49871534947</v>
      </c>
      <c r="P312" s="123">
        <f>+COS_Rate_Base_4CP!P312-'COS_Rate_Base_AS FILED'!P312</f>
        <v>23306.196747001446</v>
      </c>
      <c r="Q312" s="123">
        <f>+COS_Rate_Base_4CP!Q312-'COS_Rate_Base_AS FILED'!Q312</f>
        <v>602.83016323459606</v>
      </c>
      <c r="R312" s="123">
        <f>+COS_Rate_Base_4CP!R312-'COS_Rate_Base_AS FILED'!R312</f>
        <v>130.00238748156812</v>
      </c>
      <c r="S312" s="123">
        <f>+COS_Rate_Base_4CP!S312-'COS_Rate_Base_AS FILED'!S312</f>
        <v>2692.315361371062</v>
      </c>
    </row>
    <row r="313" spans="1:19" x14ac:dyDescent="0.25">
      <c r="A313" s="111" t="s">
        <v>495</v>
      </c>
      <c r="B313" s="123">
        <f>+COS_Rate_Base_4CP!B313-'COS_Rate_Base_AS FILED'!B313</f>
        <v>0</v>
      </c>
      <c r="C313" s="123">
        <f>+COS_Rate_Base_4CP!C313-'COS_Rate_Base_AS FILED'!C313</f>
        <v>40909.363436754327</v>
      </c>
      <c r="D313" s="123">
        <f>+COS_Rate_Base_4CP!D313-'COS_Rate_Base_AS FILED'!D313</f>
        <v>1531.161191988489</v>
      </c>
      <c r="E313" s="123">
        <f>+COS_Rate_Base_4CP!E313-'COS_Rate_Base_AS FILED'!E313</f>
        <v>27362.240784715861</v>
      </c>
      <c r="F313" s="123">
        <f>+COS_Rate_Base_4CP!F313-'COS_Rate_Base_AS FILED'!F313</f>
        <v>-69786.685261325911</v>
      </c>
      <c r="G313" s="123">
        <f>+COS_Rate_Base_4CP!G313-'COS_Rate_Base_AS FILED'!G313</f>
        <v>1256.7341064940556</v>
      </c>
      <c r="H313" s="123">
        <f>+COS_Rate_Base_4CP!H313-'COS_Rate_Base_AS FILED'!H313</f>
        <v>119287.25381137431</v>
      </c>
      <c r="I313" s="123">
        <f>+COS_Rate_Base_4CP!I313-'COS_Rate_Base_AS FILED'!I313</f>
        <v>107654.11928721331</v>
      </c>
      <c r="J313" s="123">
        <f>+COS_Rate_Base_4CP!J313-'COS_Rate_Base_AS FILED'!J313</f>
        <v>44641.049441203009</v>
      </c>
      <c r="K313" s="123">
        <f>+COS_Rate_Base_4CP!K313-'COS_Rate_Base_AS FILED'!K313</f>
        <v>2677.6746852810611</v>
      </c>
      <c r="L313" s="123">
        <f>+COS_Rate_Base_4CP!L313-'COS_Rate_Base_AS FILED'!L313</f>
        <v>537.5299752617575</v>
      </c>
      <c r="M313" s="123">
        <f>+COS_Rate_Base_4CP!M313-'COS_Rate_Base_AS FILED'!M313</f>
        <v>4568.7639209427871</v>
      </c>
      <c r="N313" s="123">
        <f>+COS_Rate_Base_4CP!N313-'COS_Rate_Base_AS FILED'!N313</f>
        <v>440.09161052294075</v>
      </c>
      <c r="O313" s="123">
        <f>+COS_Rate_Base_4CP!O313-'COS_Rate_Base_AS FILED'!O313</f>
        <v>-311457.11998552084</v>
      </c>
      <c r="P313" s="123">
        <f>+COS_Rate_Base_4CP!P313-'COS_Rate_Base_AS FILED'!P313</f>
        <v>26697.961068331264</v>
      </c>
      <c r="Q313" s="123">
        <f>+COS_Rate_Base_4CP!Q313-'COS_Rate_Base_AS FILED'!Q313</f>
        <v>573.76198285819555</v>
      </c>
      <c r="R313" s="123">
        <f>+COS_Rate_Base_4CP!R313-'COS_Rate_Base_AS FILED'!R313</f>
        <v>62.330209859708702</v>
      </c>
      <c r="S313" s="123">
        <f>+COS_Rate_Base_4CP!S313-'COS_Rate_Base_AS FILED'!S313</f>
        <v>3043.7697340790255</v>
      </c>
    </row>
    <row r="314" spans="1:19" x14ac:dyDescent="0.25">
      <c r="B314" s="124">
        <f>+COS_Rate_Base_4CP!B314-'COS_Rate_Base_AS FILED'!B314</f>
        <v>0</v>
      </c>
      <c r="C314" s="124">
        <f>+COS_Rate_Base_4CP!C314-'COS_Rate_Base_AS FILED'!C314</f>
        <v>0</v>
      </c>
      <c r="D314" s="124">
        <f>+COS_Rate_Base_4CP!D314-'COS_Rate_Base_AS FILED'!D314</f>
        <v>0</v>
      </c>
      <c r="E314" s="124">
        <f>+COS_Rate_Base_4CP!E314-'COS_Rate_Base_AS FILED'!E314</f>
        <v>0</v>
      </c>
      <c r="F314" s="124">
        <f>+COS_Rate_Base_4CP!F314-'COS_Rate_Base_AS FILED'!F314</f>
        <v>0</v>
      </c>
      <c r="G314" s="124">
        <f>+COS_Rate_Base_4CP!G314-'COS_Rate_Base_AS FILED'!G314</f>
        <v>0</v>
      </c>
      <c r="H314" s="124">
        <f>+COS_Rate_Base_4CP!H314-'COS_Rate_Base_AS FILED'!H314</f>
        <v>0</v>
      </c>
      <c r="I314" s="124">
        <f>+COS_Rate_Base_4CP!I314-'COS_Rate_Base_AS FILED'!I314</f>
        <v>0</v>
      </c>
      <c r="J314" s="124">
        <f>+COS_Rate_Base_4CP!J314-'COS_Rate_Base_AS FILED'!J314</f>
        <v>0</v>
      </c>
      <c r="K314" s="124">
        <f>+COS_Rate_Base_4CP!K314-'COS_Rate_Base_AS FILED'!K314</f>
        <v>0</v>
      </c>
      <c r="L314" s="124">
        <f>+COS_Rate_Base_4CP!L314-'COS_Rate_Base_AS FILED'!L314</f>
        <v>0</v>
      </c>
      <c r="M314" s="124">
        <f>+COS_Rate_Base_4CP!M314-'COS_Rate_Base_AS FILED'!M314</f>
        <v>0</v>
      </c>
      <c r="N314" s="124">
        <f>+COS_Rate_Base_4CP!N314-'COS_Rate_Base_AS FILED'!N314</f>
        <v>0</v>
      </c>
      <c r="O314" s="124">
        <f>+COS_Rate_Base_4CP!O314-'COS_Rate_Base_AS FILED'!O314</f>
        <v>0</v>
      </c>
      <c r="P314" s="124">
        <f>+COS_Rate_Base_4CP!P314-'COS_Rate_Base_AS FILED'!P314</f>
        <v>0</v>
      </c>
      <c r="Q314" s="124">
        <f>+COS_Rate_Base_4CP!Q314-'COS_Rate_Base_AS FILED'!Q314</f>
        <v>0</v>
      </c>
      <c r="R314" s="124">
        <f>+COS_Rate_Base_4CP!R314-'COS_Rate_Base_AS FILED'!R314</f>
        <v>0</v>
      </c>
      <c r="S314" s="124">
        <f>+COS_Rate_Base_4CP!S314-'COS_Rate_Base_AS FILED'!S314</f>
        <v>0</v>
      </c>
    </row>
    <row r="315" spans="1:19" x14ac:dyDescent="0.25">
      <c r="A315" s="110" t="s">
        <v>496</v>
      </c>
      <c r="B315" s="123">
        <f>+COS_Rate_Base_4CP!B315-'COS_Rate_Base_AS FILED'!B315</f>
        <v>0</v>
      </c>
      <c r="C315" s="123">
        <f>+COS_Rate_Base_4CP!C315-'COS_Rate_Base_AS FILED'!C315</f>
        <v>40799.993128349539</v>
      </c>
      <c r="D315" s="123">
        <f>+COS_Rate_Base_4CP!D315-'COS_Rate_Base_AS FILED'!D315</f>
        <v>1527.0161049866874</v>
      </c>
      <c r="E315" s="123">
        <f>+COS_Rate_Base_4CP!E315-'COS_Rate_Base_AS FILED'!E315</f>
        <v>27294.31532311067</v>
      </c>
      <c r="F315" s="123">
        <f>+COS_Rate_Base_4CP!F315-'COS_Rate_Base_AS FILED'!F315</f>
        <v>-70006.588915778324</v>
      </c>
      <c r="G315" s="123">
        <f>+COS_Rate_Base_4CP!G315-'COS_Rate_Base_AS FILED'!G315</f>
        <v>1251.454472382422</v>
      </c>
      <c r="H315" s="123">
        <f>+COS_Rate_Base_4CP!H315-'COS_Rate_Base_AS FILED'!H315</f>
        <v>118983.40210368484</v>
      </c>
      <c r="I315" s="123">
        <f>+COS_Rate_Base_4CP!I315-'COS_Rate_Base_AS FILED'!I315</f>
        <v>107567.77012743615</v>
      </c>
      <c r="J315" s="123">
        <f>+COS_Rate_Base_4CP!J315-'COS_Rate_Base_AS FILED'!J315</f>
        <v>44634.090614150278</v>
      </c>
      <c r="K315" s="123">
        <f>+COS_Rate_Base_4CP!K315-'COS_Rate_Base_AS FILED'!K315</f>
        <v>2669.0347567557328</v>
      </c>
      <c r="L315" s="123">
        <f>+COS_Rate_Base_4CP!L315-'COS_Rate_Base_AS FILED'!L315</f>
        <v>528.84035819112614</v>
      </c>
      <c r="M315" s="123">
        <f>+COS_Rate_Base_4CP!M315-'COS_Rate_Base_AS FILED'!M315</f>
        <v>4565.031273344619</v>
      </c>
      <c r="N315" s="123">
        <f>+COS_Rate_Base_4CP!N315-'COS_Rate_Base_AS FILED'!N315</f>
        <v>438.03886622209393</v>
      </c>
      <c r="O315" s="123">
        <f>+COS_Rate_Base_4CP!O315-'COS_Rate_Base_AS FILED'!O315</f>
        <v>-310608.34051401913</v>
      </c>
      <c r="P315" s="123">
        <f>+COS_Rate_Base_4CP!P315-'COS_Rate_Base_AS FILED'!P315</f>
        <v>26683.465126439463</v>
      </c>
      <c r="Q315" s="123">
        <f>+COS_Rate_Base_4CP!Q315-'COS_Rate_Base_AS FILED'!Q315</f>
        <v>570.90599895616469</v>
      </c>
      <c r="R315" s="123">
        <f>+COS_Rate_Base_4CP!R315-'COS_Rate_Base_AS FILED'!R315</f>
        <v>60.427734391236299</v>
      </c>
      <c r="S315" s="123">
        <f>+COS_Rate_Base_4CP!S315-'COS_Rate_Base_AS FILED'!S315</f>
        <v>3041.1434414328469</v>
      </c>
    </row>
    <row r="316" spans="1:19" x14ac:dyDescent="0.25">
      <c r="B316" s="124">
        <f>+COS_Rate_Base_4CP!B316-'COS_Rate_Base_AS FILED'!B316</f>
        <v>0</v>
      </c>
      <c r="C316" s="124">
        <f>+COS_Rate_Base_4CP!C316-'COS_Rate_Base_AS FILED'!C316</f>
        <v>0</v>
      </c>
      <c r="D316" s="124">
        <f>+COS_Rate_Base_4CP!D316-'COS_Rate_Base_AS FILED'!D316</f>
        <v>0</v>
      </c>
      <c r="E316" s="124">
        <f>+COS_Rate_Base_4CP!E316-'COS_Rate_Base_AS FILED'!E316</f>
        <v>0</v>
      </c>
      <c r="F316" s="124">
        <f>+COS_Rate_Base_4CP!F316-'COS_Rate_Base_AS FILED'!F316</f>
        <v>0</v>
      </c>
      <c r="G316" s="124">
        <f>+COS_Rate_Base_4CP!G316-'COS_Rate_Base_AS FILED'!G316</f>
        <v>0</v>
      </c>
      <c r="H316" s="124">
        <f>+COS_Rate_Base_4CP!H316-'COS_Rate_Base_AS FILED'!H316</f>
        <v>0</v>
      </c>
      <c r="I316" s="124">
        <f>+COS_Rate_Base_4CP!I316-'COS_Rate_Base_AS FILED'!I316</f>
        <v>0</v>
      </c>
      <c r="J316" s="124">
        <f>+COS_Rate_Base_4CP!J316-'COS_Rate_Base_AS FILED'!J316</f>
        <v>0</v>
      </c>
      <c r="K316" s="124">
        <f>+COS_Rate_Base_4CP!K316-'COS_Rate_Base_AS FILED'!K316</f>
        <v>0</v>
      </c>
      <c r="L316" s="124">
        <f>+COS_Rate_Base_4CP!L316-'COS_Rate_Base_AS FILED'!L316</f>
        <v>0</v>
      </c>
      <c r="M316" s="124">
        <f>+COS_Rate_Base_4CP!M316-'COS_Rate_Base_AS FILED'!M316</f>
        <v>0</v>
      </c>
      <c r="N316" s="124">
        <f>+COS_Rate_Base_4CP!N316-'COS_Rate_Base_AS FILED'!N316</f>
        <v>0</v>
      </c>
      <c r="O316" s="124">
        <f>+COS_Rate_Base_4CP!O316-'COS_Rate_Base_AS FILED'!O316</f>
        <v>0</v>
      </c>
      <c r="P316" s="124">
        <f>+COS_Rate_Base_4CP!P316-'COS_Rate_Base_AS FILED'!P316</f>
        <v>0</v>
      </c>
      <c r="Q316" s="124">
        <f>+COS_Rate_Base_4CP!Q316-'COS_Rate_Base_AS FILED'!Q316</f>
        <v>0</v>
      </c>
      <c r="R316" s="124">
        <f>+COS_Rate_Base_4CP!R316-'COS_Rate_Base_AS FILED'!R316</f>
        <v>0</v>
      </c>
      <c r="S316" s="124">
        <f>+COS_Rate_Base_4CP!S316-'COS_Rate_Base_AS FILED'!S316</f>
        <v>0</v>
      </c>
    </row>
    <row r="317" spans="1:19" x14ac:dyDescent="0.25">
      <c r="A317" s="110" t="s">
        <v>497</v>
      </c>
      <c r="B317" s="123">
        <f>+COS_Rate_Base_4CP!B317-'COS_Rate_Base_AS FILED'!B317</f>
        <v>0</v>
      </c>
      <c r="C317" s="123">
        <f>+COS_Rate_Base_4CP!C317-'COS_Rate_Base_AS FILED'!C317</f>
        <v>0</v>
      </c>
      <c r="D317" s="123">
        <f>+COS_Rate_Base_4CP!D317-'COS_Rate_Base_AS FILED'!D317</f>
        <v>0</v>
      </c>
      <c r="E317" s="123">
        <f>+COS_Rate_Base_4CP!E317-'COS_Rate_Base_AS FILED'!E317</f>
        <v>0</v>
      </c>
      <c r="F317" s="123">
        <f>+COS_Rate_Base_4CP!F317-'COS_Rate_Base_AS FILED'!F317</f>
        <v>0</v>
      </c>
      <c r="G317" s="123">
        <f>+COS_Rate_Base_4CP!G317-'COS_Rate_Base_AS FILED'!G317</f>
        <v>0</v>
      </c>
      <c r="H317" s="123">
        <f>+COS_Rate_Base_4CP!H317-'COS_Rate_Base_AS FILED'!H317</f>
        <v>0</v>
      </c>
      <c r="I317" s="123">
        <f>+COS_Rate_Base_4CP!I317-'COS_Rate_Base_AS FILED'!I317</f>
        <v>0</v>
      </c>
      <c r="J317" s="123">
        <f>+COS_Rate_Base_4CP!J317-'COS_Rate_Base_AS FILED'!J317</f>
        <v>0</v>
      </c>
      <c r="K317" s="123">
        <f>+COS_Rate_Base_4CP!K317-'COS_Rate_Base_AS FILED'!K317</f>
        <v>0</v>
      </c>
      <c r="L317" s="123">
        <f>+COS_Rate_Base_4CP!L317-'COS_Rate_Base_AS FILED'!L317</f>
        <v>0</v>
      </c>
      <c r="M317" s="123">
        <f>+COS_Rate_Base_4CP!M317-'COS_Rate_Base_AS FILED'!M317</f>
        <v>0</v>
      </c>
      <c r="N317" s="123">
        <f>+COS_Rate_Base_4CP!N317-'COS_Rate_Base_AS FILED'!N317</f>
        <v>0</v>
      </c>
      <c r="O317" s="123">
        <f>+COS_Rate_Base_4CP!O317-'COS_Rate_Base_AS FILED'!O317</f>
        <v>0</v>
      </c>
      <c r="P317" s="123">
        <f>+COS_Rate_Base_4CP!P317-'COS_Rate_Base_AS FILED'!P317</f>
        <v>0</v>
      </c>
      <c r="Q317" s="123">
        <f>+COS_Rate_Base_4CP!Q317-'COS_Rate_Base_AS FILED'!Q317</f>
        <v>0</v>
      </c>
      <c r="R317" s="123">
        <f>+COS_Rate_Base_4CP!R317-'COS_Rate_Base_AS FILED'!R317</f>
        <v>0</v>
      </c>
      <c r="S317" s="123">
        <f>+COS_Rate_Base_4CP!S317-'COS_Rate_Base_AS FILED'!S317</f>
        <v>0</v>
      </c>
    </row>
    <row r="318" spans="1:19" x14ac:dyDescent="0.25">
      <c r="A318" s="111" t="s">
        <v>498</v>
      </c>
      <c r="B318" s="123">
        <f>+COS_Rate_Base_4CP!B318-'COS_Rate_Base_AS FILED'!B318</f>
        <v>0</v>
      </c>
      <c r="C318" s="123">
        <f>+COS_Rate_Base_4CP!C318-'COS_Rate_Base_AS FILED'!C318</f>
        <v>0</v>
      </c>
      <c r="D318" s="123">
        <f>+COS_Rate_Base_4CP!D318-'COS_Rate_Base_AS FILED'!D318</f>
        <v>0</v>
      </c>
      <c r="E318" s="123">
        <f>+COS_Rate_Base_4CP!E318-'COS_Rate_Base_AS FILED'!E318</f>
        <v>0</v>
      </c>
      <c r="F318" s="123">
        <f>+COS_Rate_Base_4CP!F318-'COS_Rate_Base_AS FILED'!F318</f>
        <v>0</v>
      </c>
      <c r="G318" s="123">
        <f>+COS_Rate_Base_4CP!G318-'COS_Rate_Base_AS FILED'!G318</f>
        <v>0</v>
      </c>
      <c r="H318" s="123">
        <f>+COS_Rate_Base_4CP!H318-'COS_Rate_Base_AS FILED'!H318</f>
        <v>0</v>
      </c>
      <c r="I318" s="123">
        <f>+COS_Rate_Base_4CP!I318-'COS_Rate_Base_AS FILED'!I318</f>
        <v>0</v>
      </c>
      <c r="J318" s="123">
        <f>+COS_Rate_Base_4CP!J318-'COS_Rate_Base_AS FILED'!J318</f>
        <v>0</v>
      </c>
      <c r="K318" s="123">
        <f>+COS_Rate_Base_4CP!K318-'COS_Rate_Base_AS FILED'!K318</f>
        <v>0</v>
      </c>
      <c r="L318" s="123">
        <f>+COS_Rate_Base_4CP!L318-'COS_Rate_Base_AS FILED'!L318</f>
        <v>0</v>
      </c>
      <c r="M318" s="123">
        <f>+COS_Rate_Base_4CP!M318-'COS_Rate_Base_AS FILED'!M318</f>
        <v>0</v>
      </c>
      <c r="N318" s="123">
        <f>+COS_Rate_Base_4CP!N318-'COS_Rate_Base_AS FILED'!N318</f>
        <v>0</v>
      </c>
      <c r="O318" s="123">
        <f>+COS_Rate_Base_4CP!O318-'COS_Rate_Base_AS FILED'!O318</f>
        <v>0</v>
      </c>
      <c r="P318" s="123">
        <f>+COS_Rate_Base_4CP!P318-'COS_Rate_Base_AS FILED'!P318</f>
        <v>0</v>
      </c>
      <c r="Q318" s="123">
        <f>+COS_Rate_Base_4CP!Q318-'COS_Rate_Base_AS FILED'!Q318</f>
        <v>0</v>
      </c>
      <c r="R318" s="123">
        <f>+COS_Rate_Base_4CP!R318-'COS_Rate_Base_AS FILED'!R318</f>
        <v>0</v>
      </c>
      <c r="S318" s="123">
        <f>+COS_Rate_Base_4CP!S318-'COS_Rate_Base_AS FILED'!S318</f>
        <v>0</v>
      </c>
    </row>
    <row r="319" spans="1:19" x14ac:dyDescent="0.25">
      <c r="A319" s="112" t="s">
        <v>499</v>
      </c>
      <c r="B319" s="123">
        <f>+COS_Rate_Base_4CP!B319-'COS_Rate_Base_AS FILED'!B319</f>
        <v>0</v>
      </c>
      <c r="C319" s="123">
        <f>+COS_Rate_Base_4CP!C319-'COS_Rate_Base_AS FILED'!C319</f>
        <v>-0.4144784665964778</v>
      </c>
      <c r="D319" s="123">
        <f>+COS_Rate_Base_4CP!D319-'COS_Rate_Base_AS FILED'!D319</f>
        <v>-1.5708553166473571E-2</v>
      </c>
      <c r="E319" s="123">
        <f>+COS_Rate_Base_4CP!E319-'COS_Rate_Base_AS FILED'!E319</f>
        <v>-0.25741576100153907</v>
      </c>
      <c r="F319" s="123">
        <f>+COS_Rate_Base_4CP!F319-'COS_Rate_Base_AS FILED'!F319</f>
        <v>-0.83336447364172273</v>
      </c>
      <c r="G319" s="123">
        <f>+COS_Rate_Base_4CP!G319-'COS_Rate_Base_AS FILED'!G319</f>
        <v>-2.0008123618685758E-2</v>
      </c>
      <c r="H319" s="123">
        <f>+COS_Rate_Base_4CP!H319-'COS_Rate_Base_AS FILED'!H319</f>
        <v>-1.1515007291477559</v>
      </c>
      <c r="I319" s="123">
        <f>+COS_Rate_Base_4CP!I319-'COS_Rate_Base_AS FILED'!I319</f>
        <v>-0.32723568085657462</v>
      </c>
      <c r="J319" s="123">
        <f>+COS_Rate_Base_4CP!J319-'COS_Rate_Base_AS FILED'!J319</f>
        <v>-2.6371727464407968E-2</v>
      </c>
      <c r="K319" s="123">
        <f>+COS_Rate_Base_4CP!K319-'COS_Rate_Base_AS FILED'!K319</f>
        <v>-3.2742564036858823E-2</v>
      </c>
      <c r="L319" s="123">
        <f>+COS_Rate_Base_4CP!L319-'COS_Rate_Base_AS FILED'!L319</f>
        <v>-3.2930867721532309E-2</v>
      </c>
      <c r="M319" s="123">
        <f>+COS_Rate_Base_4CP!M319-'COS_Rate_Base_AS FILED'!M319</f>
        <v>-1.4145539821562636E-2</v>
      </c>
      <c r="N319" s="123">
        <f>+COS_Rate_Base_4CP!N319-'COS_Rate_Base_AS FILED'!N319</f>
        <v>-7.7792439514712264E-3</v>
      </c>
      <c r="O319" s="123">
        <f>+COS_Rate_Base_4CP!O319-'COS_Rate_Base_AS FILED'!O319</f>
        <v>3.2166025583710507</v>
      </c>
      <c r="P319" s="123">
        <f>+COS_Rate_Base_4CP!P319-'COS_Rate_Base_AS FILED'!P319</f>
        <v>-5.4934980570948255E-2</v>
      </c>
      <c r="Q319" s="123">
        <f>+COS_Rate_Base_4CP!Q319-'COS_Rate_Base_AS FILED'!Q319</f>
        <v>-1.0823264975677205E-2</v>
      </c>
      <c r="R319" s="123">
        <f>+COS_Rate_Base_4CP!R319-'COS_Rate_Base_AS FILED'!R319</f>
        <v>-7.2097731679652277E-3</v>
      </c>
      <c r="S319" s="123">
        <f>+COS_Rate_Base_4CP!S319-'COS_Rate_Base_AS FILED'!S319</f>
        <v>-9.952808625082632E-3</v>
      </c>
    </row>
    <row r="320" spans="1:19" x14ac:dyDescent="0.25">
      <c r="A320" s="112" t="s">
        <v>500</v>
      </c>
      <c r="B320" s="123">
        <f>+COS_Rate_Base_4CP!B320-'COS_Rate_Base_AS FILED'!B320</f>
        <v>0</v>
      </c>
      <c r="C320" s="123">
        <f>+COS_Rate_Base_4CP!C320-'COS_Rate_Base_AS FILED'!C320</f>
        <v>-4.0775590426362669</v>
      </c>
      <c r="D320" s="123">
        <f>+COS_Rate_Base_4CP!D320-'COS_Rate_Base_AS FILED'!D320</f>
        <v>-0.15453770985176618</v>
      </c>
      <c r="E320" s="123">
        <f>+COS_Rate_Base_4CP!E320-'COS_Rate_Base_AS FILED'!E320</f>
        <v>-2.5324065025810114</v>
      </c>
      <c r="F320" s="123">
        <f>+COS_Rate_Base_4CP!F320-'COS_Rate_Base_AS FILED'!F320</f>
        <v>-8.1984786163029639</v>
      </c>
      <c r="G320" s="123">
        <f>+COS_Rate_Base_4CP!G320-'COS_Rate_Base_AS FILED'!G320</f>
        <v>-0.19683605292567563</v>
      </c>
      <c r="H320" s="123">
        <f>+COS_Rate_Base_4CP!H320-'COS_Rate_Base_AS FILED'!H320</f>
        <v>-11.328241607552627</v>
      </c>
      <c r="I320" s="123">
        <f>+COS_Rate_Base_4CP!I320-'COS_Rate_Base_AS FILED'!I320</f>
        <v>-3.2192813790961736</v>
      </c>
      <c r="J320" s="123">
        <f>+COS_Rate_Base_4CP!J320-'COS_Rate_Base_AS FILED'!J320</f>
        <v>-0.25943995758257188</v>
      </c>
      <c r="K320" s="123">
        <f>+COS_Rate_Base_4CP!K320-'COS_Rate_Base_AS FILED'!K320</f>
        <v>-0.32211501640580309</v>
      </c>
      <c r="L320" s="123">
        <f>+COS_Rate_Base_4CP!L320-'COS_Rate_Base_AS FILED'!L320</f>
        <v>-0.3239675116596743</v>
      </c>
      <c r="M320" s="123">
        <f>+COS_Rate_Base_4CP!M320-'COS_Rate_Base_AS FILED'!M320</f>
        <v>-0.13916108666879268</v>
      </c>
      <c r="N320" s="123">
        <f>+COS_Rate_Base_4CP!N320-'COS_Rate_Base_AS FILED'!N320</f>
        <v>-7.6530698397135666E-2</v>
      </c>
      <c r="O320" s="123">
        <f>+COS_Rate_Base_4CP!O320-'COS_Rate_Base_AS FILED'!O320</f>
        <v>31.644314253899211</v>
      </c>
      <c r="P320" s="123">
        <f>+COS_Rate_Base_4CP!P320-'COS_Rate_Base_AS FILED'!P320</f>
        <v>-0.54043972084537018</v>
      </c>
      <c r="Q320" s="123">
        <f>+COS_Rate_Base_4CP!Q320-'COS_Rate_Base_AS FILED'!Q320</f>
        <v>-0.10647718887502577</v>
      </c>
      <c r="R320" s="123">
        <f>+COS_Rate_Base_4CP!R320-'COS_Rate_Base_AS FILED'!R320</f>
        <v>-7.0928354898134316E-2</v>
      </c>
      <c r="S320" s="123">
        <f>+COS_Rate_Base_4CP!S320-'COS_Rate_Base_AS FILED'!S320</f>
        <v>-9.7913807542504117E-2</v>
      </c>
    </row>
    <row r="321" spans="1:19" x14ac:dyDescent="0.25">
      <c r="A321" s="112" t="s">
        <v>501</v>
      </c>
      <c r="B321" s="123">
        <f>+COS_Rate_Base_4CP!B321-'COS_Rate_Base_AS FILED'!B321</f>
        <v>2.9802322387695313E-8</v>
      </c>
      <c r="C321" s="123">
        <f>+COS_Rate_Base_4CP!C321-'COS_Rate_Base_AS FILED'!C321</f>
        <v>-1156.2688873417792</v>
      </c>
      <c r="D321" s="123">
        <f>+COS_Rate_Base_4CP!D321-'COS_Rate_Base_AS FILED'!D321</f>
        <v>-43.822086683299858</v>
      </c>
      <c r="E321" s="123">
        <f>+COS_Rate_Base_4CP!E321-'COS_Rate_Base_AS FILED'!E321</f>
        <v>-718.11169830290601</v>
      </c>
      <c r="F321" s="123">
        <f>+COS_Rate_Base_4CP!F321-'COS_Rate_Base_AS FILED'!F321</f>
        <v>-2324.8334722933359</v>
      </c>
      <c r="G321" s="123">
        <f>+COS_Rate_Base_4CP!G321-'COS_Rate_Base_AS FILED'!G321</f>
        <v>-55.816580833139597</v>
      </c>
      <c r="H321" s="123">
        <f>+COS_Rate_Base_4CP!H321-'COS_Rate_Base_AS FILED'!H321</f>
        <v>-3212.3368863938376</v>
      </c>
      <c r="I321" s="123">
        <f>+COS_Rate_Base_4CP!I321-'COS_Rate_Base_AS FILED'!I321</f>
        <v>-912.88804388279095</v>
      </c>
      <c r="J321" s="123">
        <f>+COS_Rate_Base_4CP!J321-'COS_Rate_Base_AS FILED'!J321</f>
        <v>-73.569100520457141</v>
      </c>
      <c r="K321" s="123">
        <f>+COS_Rate_Base_4CP!K321-'COS_Rate_Base_AS FILED'!K321</f>
        <v>-91.341797315813892</v>
      </c>
      <c r="L321" s="123">
        <f>+COS_Rate_Base_4CP!L321-'COS_Rate_Base_AS FILED'!L321</f>
        <v>-91.867107336725894</v>
      </c>
      <c r="M321" s="123">
        <f>+COS_Rate_Base_4CP!M321-'COS_Rate_Base_AS FILED'!M321</f>
        <v>-39.461754731521069</v>
      </c>
      <c r="N321" s="123">
        <f>+COS_Rate_Base_4CP!N321-'COS_Rate_Base_AS FILED'!N321</f>
        <v>-21.7017251149191</v>
      </c>
      <c r="O321" s="123">
        <f>+COS_Rate_Base_4CP!O321-'COS_Rate_Base_AS FILED'!O321</f>
        <v>8973.3430345207453</v>
      </c>
      <c r="P321" s="123">
        <f>+COS_Rate_Base_4CP!P321-'COS_Rate_Base_AS FILED'!P321</f>
        <v>-153.25189118372509</v>
      </c>
      <c r="Q321" s="123">
        <f>+COS_Rate_Base_4CP!Q321-'COS_Rate_Base_AS FILED'!Q321</f>
        <v>-30.193618147644884</v>
      </c>
      <c r="R321" s="123">
        <f>+COS_Rate_Base_4CP!R321-'COS_Rate_Base_AS FILED'!R321</f>
        <v>-20.113074793406213</v>
      </c>
      <c r="S321" s="123">
        <f>+COS_Rate_Base_4CP!S321-'COS_Rate_Base_AS FILED'!S321</f>
        <v>-27.765309617536332</v>
      </c>
    </row>
    <row r="322" spans="1:19" x14ac:dyDescent="0.25">
      <c r="A322" s="112" t="s">
        <v>502</v>
      </c>
      <c r="B322" s="123">
        <f>+COS_Rate_Base_4CP!B322-'COS_Rate_Base_AS FILED'!B322</f>
        <v>9.3132257461547852E-10</v>
      </c>
      <c r="C322" s="123">
        <f>+COS_Rate_Base_4CP!C322-'COS_Rate_Base_AS FILED'!C322</f>
        <v>-36.683823079252761</v>
      </c>
      <c r="D322" s="123">
        <f>+COS_Rate_Base_4CP!D322-'COS_Rate_Base_AS FILED'!D322</f>
        <v>-1.3903009001212467</v>
      </c>
      <c r="E322" s="123">
        <f>+COS_Rate_Base_4CP!E322-'COS_Rate_Base_AS FILED'!E322</f>
        <v>-22.782834321726114</v>
      </c>
      <c r="F322" s="123">
        <f>+COS_Rate_Base_4CP!F322-'COS_Rate_Base_AS FILED'!F322</f>
        <v>-73.75773984749685</v>
      </c>
      <c r="G322" s="123">
        <f>+COS_Rate_Base_4CP!G322-'COS_Rate_Base_AS FILED'!G322</f>
        <v>-1.7708385986915118</v>
      </c>
      <c r="H322" s="123">
        <f>+COS_Rate_Base_4CP!H322-'COS_Rate_Base_AS FILED'!H322</f>
        <v>-101.91470107124769</v>
      </c>
      <c r="I322" s="123">
        <f>+COS_Rate_Base_4CP!I322-'COS_Rate_Base_AS FILED'!I322</f>
        <v>-28.96231478638947</v>
      </c>
      <c r="J322" s="123">
        <f>+COS_Rate_Base_4CP!J322-'COS_Rate_Base_AS FILED'!J322</f>
        <v>-2.3340555965132808</v>
      </c>
      <c r="K322" s="123">
        <f>+COS_Rate_Base_4CP!K322-'COS_Rate_Base_AS FILED'!K322</f>
        <v>-2.8979127339282513</v>
      </c>
      <c r="L322" s="123">
        <f>+COS_Rate_Base_4CP!L322-'COS_Rate_Base_AS FILED'!L322</f>
        <v>-2.9145787361707107</v>
      </c>
      <c r="M322" s="123">
        <f>+COS_Rate_Base_4CP!M322-'COS_Rate_Base_AS FILED'!M322</f>
        <v>-1.2519648715060612</v>
      </c>
      <c r="N322" s="123">
        <f>+COS_Rate_Base_4CP!N322-'COS_Rate_Base_AS FILED'!N322</f>
        <v>-0.68850961341732386</v>
      </c>
      <c r="O322" s="123">
        <f>+COS_Rate_Base_4CP!O322-'COS_Rate_Base_AS FILED'!O322</f>
        <v>284.68856328434777</v>
      </c>
      <c r="P322" s="123">
        <f>+COS_Rate_Base_4CP!P322-'COS_Rate_Base_AS FILED'!P322</f>
        <v>-4.8620743187748303</v>
      </c>
      <c r="Q322" s="123">
        <f>+COS_Rate_Base_4CP!Q322-'COS_Rate_Base_AS FILED'!Q322</f>
        <v>-0.9579236788051162</v>
      </c>
      <c r="R322" s="123">
        <f>+COS_Rate_Base_4CP!R322-'COS_Rate_Base_AS FILED'!R322</f>
        <v>-0.63810804336101512</v>
      </c>
      <c r="S322" s="123">
        <f>+COS_Rate_Base_4CP!S322-'COS_Rate_Base_AS FILED'!S322</f>
        <v>-0.88088308601953713</v>
      </c>
    </row>
    <row r="323" spans="1:19" x14ac:dyDescent="0.25">
      <c r="A323" s="112" t="s">
        <v>503</v>
      </c>
      <c r="B323" s="123">
        <f>+COS_Rate_Base_4CP!B323-'COS_Rate_Base_AS FILED'!B323</f>
        <v>0</v>
      </c>
      <c r="C323" s="123">
        <f>+COS_Rate_Base_4CP!C323-'COS_Rate_Base_AS FILED'!C323</f>
        <v>263650.26053352817</v>
      </c>
      <c r="D323" s="123">
        <f>+COS_Rate_Base_4CP!D323-'COS_Rate_Base_AS FILED'!D323</f>
        <v>9882.9080845405406</v>
      </c>
      <c r="E323" s="123">
        <f>+COS_Rate_Base_4CP!E323-'COS_Rate_Base_AS FILED'!E323</f>
        <v>174454.23033980164</v>
      </c>
      <c r="F323" s="123">
        <f>+COS_Rate_Base_4CP!F323-'COS_Rate_Base_AS FILED'!F323</f>
        <v>-339914.034594208</v>
      </c>
      <c r="G323" s="123">
        <f>+COS_Rate_Base_4CP!G323-'COS_Rate_Base_AS FILED'!G323</f>
        <v>8604.5838232816968</v>
      </c>
      <c r="H323" s="123">
        <f>+COS_Rate_Base_4CP!H323-'COS_Rate_Base_AS FILED'!H323</f>
        <v>762746.82799069211</v>
      </c>
      <c r="I323" s="123">
        <f>+COS_Rate_Base_4CP!I323-'COS_Rate_Base_AS FILED'!I323</f>
        <v>638428.33882042021</v>
      </c>
      <c r="J323" s="123">
        <f>+COS_Rate_Base_4CP!J323-'COS_Rate_Base_AS FILED'!J323</f>
        <v>257058.16990693472</v>
      </c>
      <c r="K323" s="123">
        <f>+COS_Rate_Base_4CP!K323-'COS_Rate_Base_AS FILED'!K323</f>
        <v>17602.39831696589</v>
      </c>
      <c r="L323" s="123">
        <f>+COS_Rate_Base_4CP!L323-'COS_Rate_Base_AS FILED'!L323</f>
        <v>5408.3422691704982</v>
      </c>
      <c r="M323" s="123">
        <f>+COS_Rate_Base_4CP!M323-'COS_Rate_Base_AS FILED'!M323</f>
        <v>27143.539816233158</v>
      </c>
      <c r="N323" s="123">
        <f>+COS_Rate_Base_4CP!N323-'COS_Rate_Base_AS FILED'!N323</f>
        <v>3079.8066854624944</v>
      </c>
      <c r="O323" s="123">
        <f>+COS_Rate_Base_4CP!O323-'COS_Rate_Base_AS FILED'!O323</f>
        <v>-2007800.6704282835</v>
      </c>
      <c r="P323" s="123">
        <f>+COS_Rate_Base_4CP!P323-'COS_Rate_Base_AS FILED'!P323</f>
        <v>156635.65695545345</v>
      </c>
      <c r="Q323" s="123">
        <f>+COS_Rate_Base_4CP!Q323-'COS_Rate_Base_AS FILED'!Q323</f>
        <v>4051.4846620336211</v>
      </c>
      <c r="R323" s="123">
        <f>+COS_Rate_Base_4CP!R323-'COS_Rate_Base_AS FILED'!R323</f>
        <v>873.71653084378613</v>
      </c>
      <c r="S323" s="123">
        <f>+COS_Rate_Base_4CP!S323-'COS_Rate_Base_AS FILED'!S323</f>
        <v>18094.440287168378</v>
      </c>
    </row>
    <row r="324" spans="1:19" x14ac:dyDescent="0.25">
      <c r="A324" s="112" t="s">
        <v>504</v>
      </c>
      <c r="B324" s="123">
        <f>+COS_Rate_Base_4CP!B324-'COS_Rate_Base_AS FILED'!B324</f>
        <v>0</v>
      </c>
      <c r="C324" s="123">
        <f>+COS_Rate_Base_4CP!C324-'COS_Rate_Base_AS FILED'!C324</f>
        <v>-1.171739993823373E-2</v>
      </c>
      <c r="D324" s="123">
        <f>+COS_Rate_Base_4CP!D324-'COS_Rate_Base_AS FILED'!D324</f>
        <v>-4.392257619811402E-4</v>
      </c>
      <c r="E324" s="123">
        <f>+COS_Rate_Base_4CP!E324-'COS_Rate_Base_AS FILED'!E324</f>
        <v>-7.7532636746560427E-3</v>
      </c>
      <c r="F324" s="123">
        <f>+COS_Rate_Base_4CP!F324-'COS_Rate_Base_AS FILED'!F324</f>
        <v>1.5106788363869084E-2</v>
      </c>
      <c r="G324" s="123">
        <f>+COS_Rate_Base_4CP!G324-'COS_Rate_Base_AS FILED'!G324</f>
        <v>-3.8241323849033844E-4</v>
      </c>
      <c r="H324" s="123">
        <f>+COS_Rate_Base_4CP!H324-'COS_Rate_Base_AS FILED'!H324</f>
        <v>-3.3898732423401245E-2</v>
      </c>
      <c r="I324" s="123">
        <f>+COS_Rate_Base_4CP!I324-'COS_Rate_Base_AS FILED'!I324</f>
        <v>-2.8373649859942951E-2</v>
      </c>
      <c r="J324" s="123">
        <f>+COS_Rate_Base_4CP!J324-'COS_Rate_Base_AS FILED'!J324</f>
        <v>-1.1424427869309681E-2</v>
      </c>
      <c r="K324" s="123">
        <f>+COS_Rate_Base_4CP!K324-'COS_Rate_Base_AS FILED'!K324</f>
        <v>-7.8230281485252868E-4</v>
      </c>
      <c r="L324" s="123">
        <f>+COS_Rate_Base_4CP!L324-'COS_Rate_Base_AS FILED'!L324</f>
        <v>-2.4036277924582719E-4</v>
      </c>
      <c r="M324" s="123">
        <f>+COS_Rate_Base_4CP!M324-'COS_Rate_Base_AS FILED'!M324</f>
        <v>-1.2063394556203334E-3</v>
      </c>
      <c r="N324" s="123">
        <f>+COS_Rate_Base_4CP!N324-'COS_Rate_Base_AS FILED'!N324</f>
        <v>-1.3687574817101647E-4</v>
      </c>
      <c r="O324" s="123">
        <f>+COS_Rate_Base_4CP!O324-'COS_Rate_Base_AS FILED'!O324</f>
        <v>8.9232619774598287E-2</v>
      </c>
      <c r="P324" s="123">
        <f>+COS_Rate_Base_4CP!P324-'COS_Rate_Base_AS FILED'!P324</f>
        <v>-6.9613533983275922E-3</v>
      </c>
      <c r="Q324" s="123">
        <f>+COS_Rate_Base_4CP!Q324-'COS_Rate_Base_AS FILED'!Q324</f>
        <v>-1.8006000082306244E-4</v>
      </c>
      <c r="R324" s="123">
        <f>+COS_Rate_Base_4CP!R324-'COS_Rate_Base_AS FILED'!R324</f>
        <v>-3.8830555311516069E-5</v>
      </c>
      <c r="S324" s="123">
        <f>+COS_Rate_Base_4CP!S324-'COS_Rate_Base_AS FILED'!S324</f>
        <v>-8.041706201017706E-4</v>
      </c>
    </row>
    <row r="325" spans="1:19" x14ac:dyDescent="0.25">
      <c r="A325" s="112" t="s">
        <v>505</v>
      </c>
      <c r="B325" s="123">
        <f>+COS_Rate_Base_4CP!B325-'COS_Rate_Base_AS FILED'!B325</f>
        <v>0</v>
      </c>
      <c r="C325" s="123">
        <f>+COS_Rate_Base_4CP!C325-'COS_Rate_Base_AS FILED'!C325</f>
        <v>-3301.3555241799913</v>
      </c>
      <c r="D325" s="123">
        <f>+COS_Rate_Base_4CP!D325-'COS_Rate_Base_AS FILED'!D325</f>
        <v>-125.11993493622867</v>
      </c>
      <c r="E325" s="123">
        <f>+COS_Rate_Base_4CP!E325-'COS_Rate_Base_AS FILED'!E325</f>
        <v>-2050.3379863657756</v>
      </c>
      <c r="F325" s="123">
        <f>+COS_Rate_Base_4CP!F325-'COS_Rate_Base_AS FILED'!F325</f>
        <v>-6637.8174753068015</v>
      </c>
      <c r="G325" s="123">
        <f>+COS_Rate_Base_4CP!G325-'COS_Rate_Base_AS FILED'!G325</f>
        <v>-159.36637186350708</v>
      </c>
      <c r="H325" s="123">
        <f>+COS_Rate_Base_4CP!H325-'COS_Rate_Base_AS FILED'!H325</f>
        <v>-9171.7992601189762</v>
      </c>
      <c r="I325" s="123">
        <f>+COS_Rate_Base_4CP!I325-'COS_Rate_Base_AS FILED'!I325</f>
        <v>-2606.4594659768045</v>
      </c>
      <c r="J325" s="123">
        <f>+COS_Rate_Base_4CP!J325-'COS_Rate_Base_AS FILED'!J325</f>
        <v>-210.0530067612417</v>
      </c>
      <c r="K325" s="123">
        <f>+COS_Rate_Base_4CP!K325-'COS_Rate_Base_AS FILED'!K325</f>
        <v>-260.79725093211164</v>
      </c>
      <c r="L325" s="123">
        <f>+COS_Rate_Base_4CP!L325-'COS_Rate_Base_AS FILED'!L325</f>
        <v>-262.29710547152354</v>
      </c>
      <c r="M325" s="123">
        <f>+COS_Rate_Base_4CP!M325-'COS_Rate_Base_AS FILED'!M325</f>
        <v>-112.67040340098902</v>
      </c>
      <c r="N325" s="123">
        <f>+COS_Rate_Base_4CP!N325-'COS_Rate_Base_AS FILED'!N325</f>
        <v>-61.962326303775626</v>
      </c>
      <c r="O325" s="123">
        <f>+COS_Rate_Base_4CP!O325-'COS_Rate_Base_AS FILED'!O325</f>
        <v>25620.507411062717</v>
      </c>
      <c r="P325" s="123">
        <f>+COS_Rate_Base_4CP!P325-'COS_Rate_Base_AS FILED'!P325</f>
        <v>-437.56169788027182</v>
      </c>
      <c r="Q325" s="123">
        <f>+COS_Rate_Base_4CP!Q325-'COS_Rate_Base_AS FILED'!Q325</f>
        <v>-86.208207414336357</v>
      </c>
      <c r="R325" s="123">
        <f>+COS_Rate_Base_4CP!R325-'COS_Rate_Base_AS FILED'!R325</f>
        <v>-57.426444060172798</v>
      </c>
      <c r="S325" s="123">
        <f>+COS_Rate_Base_4CP!S325-'COS_Rate_Base_AS FILED'!S325</f>
        <v>-79.274950048311439</v>
      </c>
    </row>
    <row r="326" spans="1:19" x14ac:dyDescent="0.25">
      <c r="A326" s="112" t="s">
        <v>506</v>
      </c>
      <c r="B326" s="123">
        <f>+COS_Rate_Base_4CP!B326-'COS_Rate_Base_AS FILED'!B326</f>
        <v>0</v>
      </c>
      <c r="C326" s="123">
        <f>+COS_Rate_Base_4CP!C326-'COS_Rate_Base_AS FILED'!C326</f>
        <v>-1882.5531731151277</v>
      </c>
      <c r="D326" s="123">
        <f>+COS_Rate_Base_4CP!D326-'COS_Rate_Base_AS FILED'!D326</f>
        <v>-71.347944445518806</v>
      </c>
      <c r="E326" s="123">
        <f>+COS_Rate_Base_4CP!E326-'COS_Rate_Base_AS FILED'!E326</f>
        <v>-1169.1774042269681</v>
      </c>
      <c r="F326" s="123">
        <f>+COS_Rate_Base_4CP!F326-'COS_Rate_Base_AS FILED'!F326</f>
        <v>-3785.1253096410073</v>
      </c>
      <c r="G326" s="123">
        <f>+COS_Rate_Base_4CP!G326-'COS_Rate_Base_AS FILED'!G326</f>
        <v>-90.876510221962235</v>
      </c>
      <c r="H326" s="123">
        <f>+COS_Rate_Base_4CP!H326-'COS_Rate_Base_AS FILED'!H326</f>
        <v>-5230.0940246675164</v>
      </c>
      <c r="I326" s="123">
        <f>+COS_Rate_Base_4CP!I326-'COS_Rate_Base_AS FILED'!I326</f>
        <v>-1486.2981288540177</v>
      </c>
      <c r="J326" s="123">
        <f>+COS_Rate_Base_4CP!J326-'COS_Rate_Base_AS FILED'!J326</f>
        <v>-119.77987572283018</v>
      </c>
      <c r="K326" s="123">
        <f>+COS_Rate_Base_4CP!K326-'COS_Rate_Base_AS FILED'!K326</f>
        <v>-148.71609212815383</v>
      </c>
      <c r="L326" s="123">
        <f>+COS_Rate_Base_4CP!L326-'COS_Rate_Base_AS FILED'!L326</f>
        <v>-149.57136381935561</v>
      </c>
      <c r="M326" s="123">
        <f>+COS_Rate_Base_4CP!M326-'COS_Rate_Base_AS FILED'!M326</f>
        <v>-64.248768084828043</v>
      </c>
      <c r="N326" s="123">
        <f>+COS_Rate_Base_4CP!N326-'COS_Rate_Base_AS FILED'!N326</f>
        <v>-35.333175461524661</v>
      </c>
      <c r="O326" s="123">
        <f>+COS_Rate_Base_4CP!O326-'COS_Rate_Base_AS FILED'!O326</f>
        <v>14609.746563281864</v>
      </c>
      <c r="P326" s="123">
        <f>+COS_Rate_Base_4CP!P326-'COS_Rate_Base_AS FILED'!P326</f>
        <v>-249.51361849484965</v>
      </c>
      <c r="Q326" s="123">
        <f>+COS_Rate_Base_4CP!Q326-'COS_Rate_Base_AS FILED'!Q326</f>
        <v>-49.159060036921801</v>
      </c>
      <c r="R326" s="123">
        <f>+COS_Rate_Base_4CP!R326-'COS_Rate_Base_AS FILED'!R326</f>
        <v>-32.746650184854843</v>
      </c>
      <c r="S326" s="123">
        <f>+COS_Rate_Base_4CP!S326-'COS_Rate_Base_AS FILED'!S326</f>
        <v>-45.205464140068216</v>
      </c>
    </row>
    <row r="327" spans="1:19" x14ac:dyDescent="0.25">
      <c r="A327" s="112" t="s">
        <v>507</v>
      </c>
      <c r="B327" s="123">
        <f>+COS_Rate_Base_4CP!B327-'COS_Rate_Base_AS FILED'!B327</f>
        <v>0</v>
      </c>
      <c r="C327" s="123">
        <f>+COS_Rate_Base_4CP!C327-'COS_Rate_Base_AS FILED'!C327</f>
        <v>-1441.9831417561509</v>
      </c>
      <c r="D327" s="123">
        <f>+COS_Rate_Base_4CP!D327-'COS_Rate_Base_AS FILED'!D327</f>
        <v>-54.650532350773574</v>
      </c>
      <c r="E327" s="123">
        <f>+COS_Rate_Base_4CP!E327-'COS_Rate_Base_AS FILED'!E327</f>
        <v>-895.5572308365081</v>
      </c>
      <c r="F327" s="123">
        <f>+COS_Rate_Base_4CP!F327-'COS_Rate_Base_AS FILED'!F327</f>
        <v>-2899.3002502578311</v>
      </c>
      <c r="G327" s="123">
        <f>+COS_Rate_Base_4CP!G327-'COS_Rate_Base_AS FILED'!G327</f>
        <v>-69.608868207869818</v>
      </c>
      <c r="H327" s="123">
        <f>+COS_Rate_Base_4CP!H327-'COS_Rate_Base_AS FILED'!H327</f>
        <v>-4006.1059209769592</v>
      </c>
      <c r="I327" s="123">
        <f>+COS_Rate_Base_4CP!I327-'COS_Rate_Base_AS FILED'!I327</f>
        <v>-1138.4628471797332</v>
      </c>
      <c r="J327" s="123">
        <f>+COS_Rate_Base_4CP!J327-'COS_Rate_Base_AS FILED'!J327</f>
        <v>-91.748038770048879</v>
      </c>
      <c r="K327" s="123">
        <f>+COS_Rate_Base_4CP!K327-'COS_Rate_Base_AS FILED'!K327</f>
        <v>-113.91237220770199</v>
      </c>
      <c r="L327" s="123">
        <f>+COS_Rate_Base_4CP!L327-'COS_Rate_Base_AS FILED'!L327</f>
        <v>-114.56748643126048</v>
      </c>
      <c r="M327" s="123">
        <f>+COS_Rate_Base_4CP!M327-'COS_Rate_Base_AS FILED'!M327</f>
        <v>-49.212761572947784</v>
      </c>
      <c r="N327" s="123">
        <f>+COS_Rate_Base_4CP!N327-'COS_Rate_Base_AS FILED'!N327</f>
        <v>-27.06422537639628</v>
      </c>
      <c r="O327" s="123">
        <f>+COS_Rate_Base_4CP!O327-'COS_Rate_Base_AS FILED'!O327</f>
        <v>11190.657746311277</v>
      </c>
      <c r="P327" s="123">
        <f>+COS_Rate_Base_4CP!P327-'COS_Rate_Base_AS FILED'!P327</f>
        <v>-191.12046164029744</v>
      </c>
      <c r="Q327" s="123">
        <f>+COS_Rate_Base_4CP!Q327-'COS_Rate_Base_AS FILED'!Q327</f>
        <v>-37.654466737064467</v>
      </c>
      <c r="R327" s="123">
        <f>+COS_Rate_Base_4CP!R327-'COS_Rate_Base_AS FILED'!R327</f>
        <v>-25.083019268675343</v>
      </c>
      <c r="S327" s="123">
        <f>+COS_Rate_Base_4CP!S327-'COS_Rate_Base_AS FILED'!S327</f>
        <v>-34.626122723208027</v>
      </c>
    </row>
    <row r="328" spans="1:19" x14ac:dyDescent="0.25">
      <c r="A328" s="112" t="s">
        <v>508</v>
      </c>
      <c r="B328" s="123">
        <f>+COS_Rate_Base_4CP!B328-'COS_Rate_Base_AS FILED'!B328</f>
        <v>0</v>
      </c>
      <c r="C328" s="123">
        <f>+COS_Rate_Base_4CP!C328-'COS_Rate_Base_AS FILED'!C328</f>
        <v>-233.03369423556433</v>
      </c>
      <c r="D328" s="123">
        <f>+COS_Rate_Base_4CP!D328-'COS_Rate_Base_AS FILED'!D328</f>
        <v>-8.8318754060692299</v>
      </c>
      <c r="E328" s="123">
        <f>+COS_Rate_Base_4CP!E328-'COS_Rate_Base_AS FILED'!E328</f>
        <v>-144.72777375678561</v>
      </c>
      <c r="F328" s="123">
        <f>+COS_Rate_Base_4CP!F328-'COS_Rate_Base_AS FILED'!F328</f>
        <v>-468.54545552656054</v>
      </c>
      <c r="G328" s="123">
        <f>+COS_Rate_Base_4CP!G328-'COS_Rate_Base_AS FILED'!G328</f>
        <v>-11.249238108488498</v>
      </c>
      <c r="H328" s="123">
        <f>+COS_Rate_Base_4CP!H328-'COS_Rate_Base_AS FILED'!H328</f>
        <v>-647.41232766909525</v>
      </c>
      <c r="I328" s="123">
        <f>+COS_Rate_Base_4CP!I328-'COS_Rate_Base_AS FILED'!I328</f>
        <v>-183.98287424183218</v>
      </c>
      <c r="J328" s="123">
        <f>+COS_Rate_Base_4CP!J328-'COS_Rate_Base_AS FILED'!J328</f>
        <v>-14.82706960599171</v>
      </c>
      <c r="K328" s="123">
        <f>+COS_Rate_Base_4CP!K328-'COS_Rate_Base_AS FILED'!K328</f>
        <v>-18.40896758499548</v>
      </c>
      <c r="L328" s="123">
        <f>+COS_Rate_Base_4CP!L328-'COS_Rate_Base_AS FILED'!L328</f>
        <v>-18.514838231637441</v>
      </c>
      <c r="M328" s="123">
        <f>+COS_Rate_Base_4CP!M328-'COS_Rate_Base_AS FILED'!M328</f>
        <v>-7.9530968849658166</v>
      </c>
      <c r="N328" s="123">
        <f>+COS_Rate_Base_4CP!N328-'COS_Rate_Base_AS FILED'!N328</f>
        <v>-4.373751841096464</v>
      </c>
      <c r="O328" s="123">
        <f>+COS_Rate_Base_4CP!O328-'COS_Rate_Base_AS FILED'!O328</f>
        <v>1808.4818331329152</v>
      </c>
      <c r="P328" s="123">
        <f>+COS_Rate_Base_4CP!P328-'COS_Rate_Base_AS FILED'!P328</f>
        <v>-30.886288424837403</v>
      </c>
      <c r="Q328" s="123">
        <f>+COS_Rate_Base_4CP!Q328-'COS_Rate_Base_AS FILED'!Q328</f>
        <v>-6.0852025478761789</v>
      </c>
      <c r="R328" s="123">
        <f>+COS_Rate_Base_4CP!R328-'COS_Rate_Base_AS FILED'!R328</f>
        <v>-4.0535762683342682</v>
      </c>
      <c r="S328" s="123">
        <f>+COS_Rate_Base_4CP!S328-'COS_Rate_Base_AS FILED'!S328</f>
        <v>-5.5958027951810436</v>
      </c>
    </row>
    <row r="329" spans="1:19" x14ac:dyDescent="0.25">
      <c r="A329" s="111" t="s">
        <v>509</v>
      </c>
      <c r="B329" s="123">
        <f>+COS_Rate_Base_4CP!B329-'COS_Rate_Base_AS FILED'!B329</f>
        <v>0</v>
      </c>
      <c r="C329" s="123">
        <f>+COS_Rate_Base_4CP!C329-'COS_Rate_Base_AS FILED'!C329</f>
        <v>255593.87853491213</v>
      </c>
      <c r="D329" s="123">
        <f>+COS_Rate_Base_4CP!D329-'COS_Rate_Base_AS FILED'!D329</f>
        <v>9577.5747243297228</v>
      </c>
      <c r="E329" s="123">
        <f>+COS_Rate_Base_4CP!E329-'COS_Rate_Base_AS FILED'!E329</f>
        <v>169450.73783646384</v>
      </c>
      <c r="F329" s="123">
        <f>+COS_Rate_Base_4CP!F329-'COS_Rate_Base_AS FILED'!F329</f>
        <v>-356112.43103338405</v>
      </c>
      <c r="G329" s="123">
        <f>+COS_Rate_Base_4CP!G329-'COS_Rate_Base_AS FILED'!G329</f>
        <v>8215.6781888582336</v>
      </c>
      <c r="H329" s="123">
        <f>+COS_Rate_Base_4CP!H329-'COS_Rate_Base_AS FILED'!H329</f>
        <v>740364.65122872591</v>
      </c>
      <c r="I329" s="123">
        <f>+COS_Rate_Base_4CP!I329-'COS_Rate_Base_AS FILED'!I329</f>
        <v>632067.71025479212</v>
      </c>
      <c r="J329" s="123">
        <f>+COS_Rate_Base_4CP!J329-'COS_Rate_Base_AS FILED'!J329</f>
        <v>256545.56152384542</v>
      </c>
      <c r="K329" s="123">
        <f>+COS_Rate_Base_4CP!K329-'COS_Rate_Base_AS FILED'!K329</f>
        <v>16965.96828417998</v>
      </c>
      <c r="L329" s="123">
        <f>+COS_Rate_Base_4CP!L329-'COS_Rate_Base_AS FILED'!L329</f>
        <v>4768.2526504016714</v>
      </c>
      <c r="M329" s="123">
        <f>+COS_Rate_Base_4CP!M329-'COS_Rate_Base_AS FILED'!M329</f>
        <v>26868.586553720437</v>
      </c>
      <c r="N329" s="123">
        <f>+COS_Rate_Base_4CP!N329-'COS_Rate_Base_AS FILED'!N329</f>
        <v>2928.5985249332662</v>
      </c>
      <c r="O329" s="123">
        <f>+COS_Rate_Base_4CP!O329-'COS_Rate_Base_AS FILED'!O329</f>
        <v>-1945278.2951272428</v>
      </c>
      <c r="P329" s="123">
        <f>+COS_Rate_Base_4CP!P329-'COS_Rate_Base_AS FILED'!P329</f>
        <v>155567.8585874564</v>
      </c>
      <c r="Q329" s="123">
        <f>+COS_Rate_Base_4CP!Q329-'COS_Rate_Base_AS FILED'!Q329</f>
        <v>3841.1087029571354</v>
      </c>
      <c r="R329" s="123">
        <f>+COS_Rate_Base_4CP!R329-'COS_Rate_Base_AS FILED'!R329</f>
        <v>733.57748126636579</v>
      </c>
      <c r="S329" s="123">
        <f>+COS_Rate_Base_4CP!S329-'COS_Rate_Base_AS FILED'!S329</f>
        <v>17900.983083971252</v>
      </c>
    </row>
    <row r="330" spans="1:19" x14ac:dyDescent="0.25">
      <c r="B330" s="124">
        <f>+COS_Rate_Base_4CP!B330-'COS_Rate_Base_AS FILED'!B330</f>
        <v>0</v>
      </c>
      <c r="C330" s="124">
        <f>+COS_Rate_Base_4CP!C330-'COS_Rate_Base_AS FILED'!C330</f>
        <v>0</v>
      </c>
      <c r="D330" s="124">
        <f>+COS_Rate_Base_4CP!D330-'COS_Rate_Base_AS FILED'!D330</f>
        <v>0</v>
      </c>
      <c r="E330" s="124">
        <f>+COS_Rate_Base_4CP!E330-'COS_Rate_Base_AS FILED'!E330</f>
        <v>0</v>
      </c>
      <c r="F330" s="124">
        <f>+COS_Rate_Base_4CP!F330-'COS_Rate_Base_AS FILED'!F330</f>
        <v>0</v>
      </c>
      <c r="G330" s="124">
        <f>+COS_Rate_Base_4CP!G330-'COS_Rate_Base_AS FILED'!G330</f>
        <v>0</v>
      </c>
      <c r="H330" s="124">
        <f>+COS_Rate_Base_4CP!H330-'COS_Rate_Base_AS FILED'!H330</f>
        <v>0</v>
      </c>
      <c r="I330" s="124">
        <f>+COS_Rate_Base_4CP!I330-'COS_Rate_Base_AS FILED'!I330</f>
        <v>0</v>
      </c>
      <c r="J330" s="124">
        <f>+COS_Rate_Base_4CP!J330-'COS_Rate_Base_AS FILED'!J330</f>
        <v>0</v>
      </c>
      <c r="K330" s="124">
        <f>+COS_Rate_Base_4CP!K330-'COS_Rate_Base_AS FILED'!K330</f>
        <v>0</v>
      </c>
      <c r="L330" s="124">
        <f>+COS_Rate_Base_4CP!L330-'COS_Rate_Base_AS FILED'!L330</f>
        <v>0</v>
      </c>
      <c r="M330" s="124">
        <f>+COS_Rate_Base_4CP!M330-'COS_Rate_Base_AS FILED'!M330</f>
        <v>0</v>
      </c>
      <c r="N330" s="124">
        <f>+COS_Rate_Base_4CP!N330-'COS_Rate_Base_AS FILED'!N330</f>
        <v>0</v>
      </c>
      <c r="O330" s="124">
        <f>+COS_Rate_Base_4CP!O330-'COS_Rate_Base_AS FILED'!O330</f>
        <v>0</v>
      </c>
      <c r="P330" s="124">
        <f>+COS_Rate_Base_4CP!P330-'COS_Rate_Base_AS FILED'!P330</f>
        <v>0</v>
      </c>
      <c r="Q330" s="124">
        <f>+COS_Rate_Base_4CP!Q330-'COS_Rate_Base_AS FILED'!Q330</f>
        <v>0</v>
      </c>
      <c r="R330" s="124">
        <f>+COS_Rate_Base_4CP!R330-'COS_Rate_Base_AS FILED'!R330</f>
        <v>0</v>
      </c>
      <c r="S330" s="124">
        <f>+COS_Rate_Base_4CP!S330-'COS_Rate_Base_AS FILED'!S330</f>
        <v>0</v>
      </c>
    </row>
    <row r="331" spans="1:19" x14ac:dyDescent="0.25">
      <c r="A331" s="110" t="s">
        <v>510</v>
      </c>
      <c r="B331" s="123">
        <f>+COS_Rate_Base_4CP!B331-'COS_Rate_Base_AS FILED'!B331</f>
        <v>0</v>
      </c>
      <c r="C331" s="123">
        <f>+COS_Rate_Base_4CP!C331-'COS_Rate_Base_AS FILED'!C331</f>
        <v>255593.87853491213</v>
      </c>
      <c r="D331" s="123">
        <f>+COS_Rate_Base_4CP!D331-'COS_Rate_Base_AS FILED'!D331</f>
        <v>9577.5747243297228</v>
      </c>
      <c r="E331" s="123">
        <f>+COS_Rate_Base_4CP!E331-'COS_Rate_Base_AS FILED'!E331</f>
        <v>169450.73783646384</v>
      </c>
      <c r="F331" s="123">
        <f>+COS_Rate_Base_4CP!F331-'COS_Rate_Base_AS FILED'!F331</f>
        <v>-356112.43103338405</v>
      </c>
      <c r="G331" s="123">
        <f>+COS_Rate_Base_4CP!G331-'COS_Rate_Base_AS FILED'!G331</f>
        <v>8215.6781888582336</v>
      </c>
      <c r="H331" s="123">
        <f>+COS_Rate_Base_4CP!H331-'COS_Rate_Base_AS FILED'!H331</f>
        <v>740364.65122872591</v>
      </c>
      <c r="I331" s="123">
        <f>+COS_Rate_Base_4CP!I331-'COS_Rate_Base_AS FILED'!I331</f>
        <v>632067.71025479212</v>
      </c>
      <c r="J331" s="123">
        <f>+COS_Rate_Base_4CP!J331-'COS_Rate_Base_AS FILED'!J331</f>
        <v>256545.56152384542</v>
      </c>
      <c r="K331" s="123">
        <f>+COS_Rate_Base_4CP!K331-'COS_Rate_Base_AS FILED'!K331</f>
        <v>16965.96828417998</v>
      </c>
      <c r="L331" s="123">
        <f>+COS_Rate_Base_4CP!L331-'COS_Rate_Base_AS FILED'!L331</f>
        <v>4768.2526504016714</v>
      </c>
      <c r="M331" s="123">
        <f>+COS_Rate_Base_4CP!M331-'COS_Rate_Base_AS FILED'!M331</f>
        <v>26868.586553720437</v>
      </c>
      <c r="N331" s="123">
        <f>+COS_Rate_Base_4CP!N331-'COS_Rate_Base_AS FILED'!N331</f>
        <v>2928.5985249332662</v>
      </c>
      <c r="O331" s="123">
        <f>+COS_Rate_Base_4CP!O331-'COS_Rate_Base_AS FILED'!O331</f>
        <v>-1945278.2951272428</v>
      </c>
      <c r="P331" s="123">
        <f>+COS_Rate_Base_4CP!P331-'COS_Rate_Base_AS FILED'!P331</f>
        <v>155567.8585874564</v>
      </c>
      <c r="Q331" s="123">
        <f>+COS_Rate_Base_4CP!Q331-'COS_Rate_Base_AS FILED'!Q331</f>
        <v>3841.1087029571354</v>
      </c>
      <c r="R331" s="123">
        <f>+COS_Rate_Base_4CP!R331-'COS_Rate_Base_AS FILED'!R331</f>
        <v>733.57748126636579</v>
      </c>
      <c r="S331" s="123">
        <f>+COS_Rate_Base_4CP!S331-'COS_Rate_Base_AS FILED'!S331</f>
        <v>17900.983083971252</v>
      </c>
    </row>
    <row r="332" spans="1:19" x14ac:dyDescent="0.25">
      <c r="B332" s="124">
        <f>+COS_Rate_Base_4CP!B332-'COS_Rate_Base_AS FILED'!B332</f>
        <v>0</v>
      </c>
      <c r="C332" s="124">
        <f>+COS_Rate_Base_4CP!C332-'COS_Rate_Base_AS FILED'!C332</f>
        <v>0</v>
      </c>
      <c r="D332" s="124">
        <f>+COS_Rate_Base_4CP!D332-'COS_Rate_Base_AS FILED'!D332</f>
        <v>0</v>
      </c>
      <c r="E332" s="124">
        <f>+COS_Rate_Base_4CP!E332-'COS_Rate_Base_AS FILED'!E332</f>
        <v>0</v>
      </c>
      <c r="F332" s="124">
        <f>+COS_Rate_Base_4CP!F332-'COS_Rate_Base_AS FILED'!F332</f>
        <v>0</v>
      </c>
      <c r="G332" s="124">
        <f>+COS_Rate_Base_4CP!G332-'COS_Rate_Base_AS FILED'!G332</f>
        <v>0</v>
      </c>
      <c r="H332" s="124">
        <f>+COS_Rate_Base_4CP!H332-'COS_Rate_Base_AS FILED'!H332</f>
        <v>0</v>
      </c>
      <c r="I332" s="124">
        <f>+COS_Rate_Base_4CP!I332-'COS_Rate_Base_AS FILED'!I332</f>
        <v>0</v>
      </c>
      <c r="J332" s="124">
        <f>+COS_Rate_Base_4CP!J332-'COS_Rate_Base_AS FILED'!J332</f>
        <v>0</v>
      </c>
      <c r="K332" s="124">
        <f>+COS_Rate_Base_4CP!K332-'COS_Rate_Base_AS FILED'!K332</f>
        <v>0</v>
      </c>
      <c r="L332" s="124">
        <f>+COS_Rate_Base_4CP!L332-'COS_Rate_Base_AS FILED'!L332</f>
        <v>0</v>
      </c>
      <c r="M332" s="124">
        <f>+COS_Rate_Base_4CP!M332-'COS_Rate_Base_AS FILED'!M332</f>
        <v>0</v>
      </c>
      <c r="N332" s="124">
        <f>+COS_Rate_Base_4CP!N332-'COS_Rate_Base_AS FILED'!N332</f>
        <v>0</v>
      </c>
      <c r="O332" s="124">
        <f>+COS_Rate_Base_4CP!O332-'COS_Rate_Base_AS FILED'!O332</f>
        <v>0</v>
      </c>
      <c r="P332" s="124">
        <f>+COS_Rate_Base_4CP!P332-'COS_Rate_Base_AS FILED'!P332</f>
        <v>0</v>
      </c>
      <c r="Q332" s="124">
        <f>+COS_Rate_Base_4CP!Q332-'COS_Rate_Base_AS FILED'!Q332</f>
        <v>0</v>
      </c>
      <c r="R332" s="124">
        <f>+COS_Rate_Base_4CP!R332-'COS_Rate_Base_AS FILED'!R332</f>
        <v>0</v>
      </c>
      <c r="S332" s="124">
        <f>+COS_Rate_Base_4CP!S332-'COS_Rate_Base_AS FILED'!S332</f>
        <v>0</v>
      </c>
    </row>
    <row r="333" spans="1:19" x14ac:dyDescent="0.25">
      <c r="A333" s="110" t="s">
        <v>511</v>
      </c>
      <c r="B333" s="123">
        <f>+COS_Rate_Base_4CP!B333-'COS_Rate_Base_AS FILED'!B333</f>
        <v>0</v>
      </c>
      <c r="C333" s="123">
        <f>+COS_Rate_Base_4CP!C333-'COS_Rate_Base_AS FILED'!C333</f>
        <v>0</v>
      </c>
      <c r="D333" s="123">
        <f>+COS_Rate_Base_4CP!D333-'COS_Rate_Base_AS FILED'!D333</f>
        <v>0</v>
      </c>
      <c r="E333" s="123">
        <f>+COS_Rate_Base_4CP!E333-'COS_Rate_Base_AS FILED'!E333</f>
        <v>0</v>
      </c>
      <c r="F333" s="123">
        <f>+COS_Rate_Base_4CP!F333-'COS_Rate_Base_AS FILED'!F333</f>
        <v>0</v>
      </c>
      <c r="G333" s="123">
        <f>+COS_Rate_Base_4CP!G333-'COS_Rate_Base_AS FILED'!G333</f>
        <v>0</v>
      </c>
      <c r="H333" s="123">
        <f>+COS_Rate_Base_4CP!H333-'COS_Rate_Base_AS FILED'!H333</f>
        <v>0</v>
      </c>
      <c r="I333" s="123">
        <f>+COS_Rate_Base_4CP!I333-'COS_Rate_Base_AS FILED'!I333</f>
        <v>0</v>
      </c>
      <c r="J333" s="123">
        <f>+COS_Rate_Base_4CP!J333-'COS_Rate_Base_AS FILED'!J333</f>
        <v>0</v>
      </c>
      <c r="K333" s="123">
        <f>+COS_Rate_Base_4CP!K333-'COS_Rate_Base_AS FILED'!K333</f>
        <v>0</v>
      </c>
      <c r="L333" s="123">
        <f>+COS_Rate_Base_4CP!L333-'COS_Rate_Base_AS FILED'!L333</f>
        <v>0</v>
      </c>
      <c r="M333" s="123">
        <f>+COS_Rate_Base_4CP!M333-'COS_Rate_Base_AS FILED'!M333</f>
        <v>0</v>
      </c>
      <c r="N333" s="123">
        <f>+COS_Rate_Base_4CP!N333-'COS_Rate_Base_AS FILED'!N333</f>
        <v>0</v>
      </c>
      <c r="O333" s="123">
        <f>+COS_Rate_Base_4CP!O333-'COS_Rate_Base_AS FILED'!O333</f>
        <v>0</v>
      </c>
      <c r="P333" s="123">
        <f>+COS_Rate_Base_4CP!P333-'COS_Rate_Base_AS FILED'!P333</f>
        <v>0</v>
      </c>
      <c r="Q333" s="123">
        <f>+COS_Rate_Base_4CP!Q333-'COS_Rate_Base_AS FILED'!Q333</f>
        <v>0</v>
      </c>
      <c r="R333" s="123">
        <f>+COS_Rate_Base_4CP!R333-'COS_Rate_Base_AS FILED'!R333</f>
        <v>0</v>
      </c>
      <c r="S333" s="123">
        <f>+COS_Rate_Base_4CP!S333-'COS_Rate_Base_AS FILED'!S333</f>
        <v>0</v>
      </c>
    </row>
    <row r="334" spans="1:19" x14ac:dyDescent="0.25">
      <c r="A334" s="111" t="s">
        <v>512</v>
      </c>
      <c r="B334" s="123">
        <f>+COS_Rate_Base_4CP!B334-'COS_Rate_Base_AS FILED'!B334</f>
        <v>0</v>
      </c>
      <c r="C334" s="123">
        <f>+COS_Rate_Base_4CP!C334-'COS_Rate_Base_AS FILED'!C334</f>
        <v>0</v>
      </c>
      <c r="D334" s="123">
        <f>+COS_Rate_Base_4CP!D334-'COS_Rate_Base_AS FILED'!D334</f>
        <v>0</v>
      </c>
      <c r="E334" s="123">
        <f>+COS_Rate_Base_4CP!E334-'COS_Rate_Base_AS FILED'!E334</f>
        <v>0</v>
      </c>
      <c r="F334" s="123">
        <f>+COS_Rate_Base_4CP!F334-'COS_Rate_Base_AS FILED'!F334</f>
        <v>0</v>
      </c>
      <c r="G334" s="123">
        <f>+COS_Rate_Base_4CP!G334-'COS_Rate_Base_AS FILED'!G334</f>
        <v>0</v>
      </c>
      <c r="H334" s="123">
        <f>+COS_Rate_Base_4CP!H334-'COS_Rate_Base_AS FILED'!H334</f>
        <v>0</v>
      </c>
      <c r="I334" s="123">
        <f>+COS_Rate_Base_4CP!I334-'COS_Rate_Base_AS FILED'!I334</f>
        <v>0</v>
      </c>
      <c r="J334" s="123">
        <f>+COS_Rate_Base_4CP!J334-'COS_Rate_Base_AS FILED'!J334</f>
        <v>0</v>
      </c>
      <c r="K334" s="123">
        <f>+COS_Rate_Base_4CP!K334-'COS_Rate_Base_AS FILED'!K334</f>
        <v>0</v>
      </c>
      <c r="L334" s="123">
        <f>+COS_Rate_Base_4CP!L334-'COS_Rate_Base_AS FILED'!L334</f>
        <v>0</v>
      </c>
      <c r="M334" s="123">
        <f>+COS_Rate_Base_4CP!M334-'COS_Rate_Base_AS FILED'!M334</f>
        <v>0</v>
      </c>
      <c r="N334" s="123">
        <f>+COS_Rate_Base_4CP!N334-'COS_Rate_Base_AS FILED'!N334</f>
        <v>0</v>
      </c>
      <c r="O334" s="123">
        <f>+COS_Rate_Base_4CP!O334-'COS_Rate_Base_AS FILED'!O334</f>
        <v>0</v>
      </c>
      <c r="P334" s="123">
        <f>+COS_Rate_Base_4CP!P334-'COS_Rate_Base_AS FILED'!P334</f>
        <v>0</v>
      </c>
      <c r="Q334" s="123">
        <f>+COS_Rate_Base_4CP!Q334-'COS_Rate_Base_AS FILED'!Q334</f>
        <v>0</v>
      </c>
      <c r="R334" s="123">
        <f>+COS_Rate_Base_4CP!R334-'COS_Rate_Base_AS FILED'!R334</f>
        <v>0</v>
      </c>
      <c r="S334" s="123">
        <f>+COS_Rate_Base_4CP!S334-'COS_Rate_Base_AS FILED'!S334</f>
        <v>0</v>
      </c>
    </row>
    <row r="335" spans="1:19" x14ac:dyDescent="0.25">
      <c r="A335" s="112" t="s">
        <v>513</v>
      </c>
      <c r="B335" s="123">
        <f>+COS_Rate_Base_4CP!B335-'COS_Rate_Base_AS FILED'!B335</f>
        <v>0</v>
      </c>
      <c r="C335" s="123">
        <f>+COS_Rate_Base_4CP!C335-'COS_Rate_Base_AS FILED'!C335</f>
        <v>-1454.6143412413076</v>
      </c>
      <c r="D335" s="123">
        <f>+COS_Rate_Base_4CP!D335-'COS_Rate_Base_AS FILED'!D335</f>
        <v>-55.1292493039291</v>
      </c>
      <c r="E335" s="123">
        <f>+COS_Rate_Base_4CP!E335-'COS_Rate_Base_AS FILED'!E335</f>
        <v>-903.40195641311584</v>
      </c>
      <c r="F335" s="123">
        <f>+COS_Rate_Base_4CP!F335-'COS_Rate_Base_AS FILED'!F335</f>
        <v>-2924.6969686858356</v>
      </c>
      <c r="G335" s="123">
        <f>+COS_Rate_Base_4CP!G335-'COS_Rate_Base_AS FILED'!G335</f>
        <v>-70.218614240842726</v>
      </c>
      <c r="H335" s="123">
        <f>+COS_Rate_Base_4CP!H335-'COS_Rate_Base_AS FILED'!H335</f>
        <v>-4041.1978173917159</v>
      </c>
      <c r="I335" s="123">
        <f>+COS_Rate_Base_4CP!I335-'COS_Rate_Base_AS FILED'!I335</f>
        <v>-1148.4353294605389</v>
      </c>
      <c r="J335" s="123">
        <f>+COS_Rate_Base_4CP!J335-'COS_Rate_Base_AS FILED'!J335</f>
        <v>-92.551715142326429</v>
      </c>
      <c r="K335" s="123">
        <f>+COS_Rate_Base_4CP!K335-'COS_Rate_Base_AS FILED'!K335</f>
        <v>-114.91019933587086</v>
      </c>
      <c r="L335" s="123">
        <f>+COS_Rate_Base_4CP!L335-'COS_Rate_Base_AS FILED'!L335</f>
        <v>-115.57105209977817</v>
      </c>
      <c r="M335" s="123">
        <f>+COS_Rate_Base_4CP!M335-'COS_Rate_Base_AS FILED'!M335</f>
        <v>-49.643845814243832</v>
      </c>
      <c r="N335" s="123">
        <f>+COS_Rate_Base_4CP!N335-'COS_Rate_Base_AS FILED'!N335</f>
        <v>-27.301297239268933</v>
      </c>
      <c r="O335" s="123">
        <f>+COS_Rate_Base_4CP!O335-'COS_Rate_Base_AS FILED'!O335</f>
        <v>11288.683462623507</v>
      </c>
      <c r="P335" s="123">
        <f>+COS_Rate_Base_4CP!P335-'COS_Rate_Base_AS FILED'!P335</f>
        <v>-192.79460096068215</v>
      </c>
      <c r="Q335" s="123">
        <f>+COS_Rate_Base_4CP!Q335-'COS_Rate_Base_AS FILED'!Q335</f>
        <v>-37.984304907220576</v>
      </c>
      <c r="R335" s="123">
        <f>+COS_Rate_Base_4CP!R335-'COS_Rate_Base_AS FILED'!R335</f>
        <v>-25.302736553087016</v>
      </c>
      <c r="S335" s="123">
        <f>+COS_Rate_Base_4CP!S335-'COS_Rate_Base_AS FILED'!S335</f>
        <v>-34.92943380282486</v>
      </c>
    </row>
    <row r="336" spans="1:19" x14ac:dyDescent="0.25">
      <c r="A336" s="111" t="s">
        <v>514</v>
      </c>
      <c r="B336" s="123">
        <f>+COS_Rate_Base_4CP!B336-'COS_Rate_Base_AS FILED'!B336</f>
        <v>0</v>
      </c>
      <c r="C336" s="123">
        <f>+COS_Rate_Base_4CP!C336-'COS_Rate_Base_AS FILED'!C336</f>
        <v>-1454.6143412413076</v>
      </c>
      <c r="D336" s="123">
        <f>+COS_Rate_Base_4CP!D336-'COS_Rate_Base_AS FILED'!D336</f>
        <v>-55.1292493039291</v>
      </c>
      <c r="E336" s="123">
        <f>+COS_Rate_Base_4CP!E336-'COS_Rate_Base_AS FILED'!E336</f>
        <v>-903.40195641311584</v>
      </c>
      <c r="F336" s="123">
        <f>+COS_Rate_Base_4CP!F336-'COS_Rate_Base_AS FILED'!F336</f>
        <v>-2924.6969686858356</v>
      </c>
      <c r="G336" s="123">
        <f>+COS_Rate_Base_4CP!G336-'COS_Rate_Base_AS FILED'!G336</f>
        <v>-70.218614240842726</v>
      </c>
      <c r="H336" s="123">
        <f>+COS_Rate_Base_4CP!H336-'COS_Rate_Base_AS FILED'!H336</f>
        <v>-4041.1978173917159</v>
      </c>
      <c r="I336" s="123">
        <f>+COS_Rate_Base_4CP!I336-'COS_Rate_Base_AS FILED'!I336</f>
        <v>-1148.4353294605389</v>
      </c>
      <c r="J336" s="123">
        <f>+COS_Rate_Base_4CP!J336-'COS_Rate_Base_AS FILED'!J336</f>
        <v>-92.551715142326429</v>
      </c>
      <c r="K336" s="123">
        <f>+COS_Rate_Base_4CP!K336-'COS_Rate_Base_AS FILED'!K336</f>
        <v>-114.91019933587086</v>
      </c>
      <c r="L336" s="123">
        <f>+COS_Rate_Base_4CP!L336-'COS_Rate_Base_AS FILED'!L336</f>
        <v>-115.57105209977817</v>
      </c>
      <c r="M336" s="123">
        <f>+COS_Rate_Base_4CP!M336-'COS_Rate_Base_AS FILED'!M336</f>
        <v>-49.643845814243832</v>
      </c>
      <c r="N336" s="123">
        <f>+COS_Rate_Base_4CP!N336-'COS_Rate_Base_AS FILED'!N336</f>
        <v>-27.301297239268933</v>
      </c>
      <c r="O336" s="123">
        <f>+COS_Rate_Base_4CP!O336-'COS_Rate_Base_AS FILED'!O336</f>
        <v>11288.683462623507</v>
      </c>
      <c r="P336" s="123">
        <f>+COS_Rate_Base_4CP!P336-'COS_Rate_Base_AS FILED'!P336</f>
        <v>-192.79460096068215</v>
      </c>
      <c r="Q336" s="123">
        <f>+COS_Rate_Base_4CP!Q336-'COS_Rate_Base_AS FILED'!Q336</f>
        <v>-37.984304907220576</v>
      </c>
      <c r="R336" s="123">
        <f>+COS_Rate_Base_4CP!R336-'COS_Rate_Base_AS FILED'!R336</f>
        <v>-25.302736553087016</v>
      </c>
      <c r="S336" s="123">
        <f>+COS_Rate_Base_4CP!S336-'COS_Rate_Base_AS FILED'!S336</f>
        <v>-34.92943380282486</v>
      </c>
    </row>
    <row r="337" spans="1:19" x14ac:dyDescent="0.25">
      <c r="B337" s="124">
        <f>+COS_Rate_Base_4CP!B337-'COS_Rate_Base_AS FILED'!B337</f>
        <v>0</v>
      </c>
      <c r="C337" s="124">
        <f>+COS_Rate_Base_4CP!C337-'COS_Rate_Base_AS FILED'!C337</f>
        <v>0</v>
      </c>
      <c r="D337" s="124">
        <f>+COS_Rate_Base_4CP!D337-'COS_Rate_Base_AS FILED'!D337</f>
        <v>0</v>
      </c>
      <c r="E337" s="124">
        <f>+COS_Rate_Base_4CP!E337-'COS_Rate_Base_AS FILED'!E337</f>
        <v>0</v>
      </c>
      <c r="F337" s="124">
        <f>+COS_Rate_Base_4CP!F337-'COS_Rate_Base_AS FILED'!F337</f>
        <v>0</v>
      </c>
      <c r="G337" s="124">
        <f>+COS_Rate_Base_4CP!G337-'COS_Rate_Base_AS FILED'!G337</f>
        <v>0</v>
      </c>
      <c r="H337" s="124">
        <f>+COS_Rate_Base_4CP!H337-'COS_Rate_Base_AS FILED'!H337</f>
        <v>0</v>
      </c>
      <c r="I337" s="124">
        <f>+COS_Rate_Base_4CP!I337-'COS_Rate_Base_AS FILED'!I337</f>
        <v>0</v>
      </c>
      <c r="J337" s="124">
        <f>+COS_Rate_Base_4CP!J337-'COS_Rate_Base_AS FILED'!J337</f>
        <v>0</v>
      </c>
      <c r="K337" s="124">
        <f>+COS_Rate_Base_4CP!K337-'COS_Rate_Base_AS FILED'!K337</f>
        <v>0</v>
      </c>
      <c r="L337" s="124">
        <f>+COS_Rate_Base_4CP!L337-'COS_Rate_Base_AS FILED'!L337</f>
        <v>0</v>
      </c>
      <c r="M337" s="124">
        <f>+COS_Rate_Base_4CP!M337-'COS_Rate_Base_AS FILED'!M337</f>
        <v>0</v>
      </c>
      <c r="N337" s="124">
        <f>+COS_Rate_Base_4CP!N337-'COS_Rate_Base_AS FILED'!N337</f>
        <v>0</v>
      </c>
      <c r="O337" s="124">
        <f>+COS_Rate_Base_4CP!O337-'COS_Rate_Base_AS FILED'!O337</f>
        <v>0</v>
      </c>
      <c r="P337" s="124">
        <f>+COS_Rate_Base_4CP!P337-'COS_Rate_Base_AS FILED'!P337</f>
        <v>0</v>
      </c>
      <c r="Q337" s="124">
        <f>+COS_Rate_Base_4CP!Q337-'COS_Rate_Base_AS FILED'!Q337</f>
        <v>0</v>
      </c>
      <c r="R337" s="124">
        <f>+COS_Rate_Base_4CP!R337-'COS_Rate_Base_AS FILED'!R337</f>
        <v>0</v>
      </c>
      <c r="S337" s="124">
        <f>+COS_Rate_Base_4CP!S337-'COS_Rate_Base_AS FILED'!S337</f>
        <v>0</v>
      </c>
    </row>
    <row r="338" spans="1:19" x14ac:dyDescent="0.25">
      <c r="A338" s="110" t="s">
        <v>515</v>
      </c>
      <c r="B338" s="123">
        <f>+COS_Rate_Base_4CP!B338-'COS_Rate_Base_AS FILED'!B338</f>
        <v>0</v>
      </c>
      <c r="C338" s="123">
        <f>+COS_Rate_Base_4CP!C338-'COS_Rate_Base_AS FILED'!C338</f>
        <v>-1454.6143412413076</v>
      </c>
      <c r="D338" s="123">
        <f>+COS_Rate_Base_4CP!D338-'COS_Rate_Base_AS FILED'!D338</f>
        <v>-55.1292493039291</v>
      </c>
      <c r="E338" s="123">
        <f>+COS_Rate_Base_4CP!E338-'COS_Rate_Base_AS FILED'!E338</f>
        <v>-903.40195641311584</v>
      </c>
      <c r="F338" s="123">
        <f>+COS_Rate_Base_4CP!F338-'COS_Rate_Base_AS FILED'!F338</f>
        <v>-2924.6969686858356</v>
      </c>
      <c r="G338" s="123">
        <f>+COS_Rate_Base_4CP!G338-'COS_Rate_Base_AS FILED'!G338</f>
        <v>-70.218614240842726</v>
      </c>
      <c r="H338" s="123">
        <f>+COS_Rate_Base_4CP!H338-'COS_Rate_Base_AS FILED'!H338</f>
        <v>-4041.1978173917159</v>
      </c>
      <c r="I338" s="123">
        <f>+COS_Rate_Base_4CP!I338-'COS_Rate_Base_AS FILED'!I338</f>
        <v>-1148.4353294605389</v>
      </c>
      <c r="J338" s="123">
        <f>+COS_Rate_Base_4CP!J338-'COS_Rate_Base_AS FILED'!J338</f>
        <v>-92.551715142326429</v>
      </c>
      <c r="K338" s="123">
        <f>+COS_Rate_Base_4CP!K338-'COS_Rate_Base_AS FILED'!K338</f>
        <v>-114.91019933587086</v>
      </c>
      <c r="L338" s="123">
        <f>+COS_Rate_Base_4CP!L338-'COS_Rate_Base_AS FILED'!L338</f>
        <v>-115.57105209977817</v>
      </c>
      <c r="M338" s="123">
        <f>+COS_Rate_Base_4CP!M338-'COS_Rate_Base_AS FILED'!M338</f>
        <v>-49.643845814243832</v>
      </c>
      <c r="N338" s="123">
        <f>+COS_Rate_Base_4CP!N338-'COS_Rate_Base_AS FILED'!N338</f>
        <v>-27.301297239268933</v>
      </c>
      <c r="O338" s="123">
        <f>+COS_Rate_Base_4CP!O338-'COS_Rate_Base_AS FILED'!O338</f>
        <v>11288.683462623507</v>
      </c>
      <c r="P338" s="123">
        <f>+COS_Rate_Base_4CP!P338-'COS_Rate_Base_AS FILED'!P338</f>
        <v>-192.79460096068215</v>
      </c>
      <c r="Q338" s="123">
        <f>+COS_Rate_Base_4CP!Q338-'COS_Rate_Base_AS FILED'!Q338</f>
        <v>-37.984304907220576</v>
      </c>
      <c r="R338" s="123">
        <f>+COS_Rate_Base_4CP!R338-'COS_Rate_Base_AS FILED'!R338</f>
        <v>-25.302736553087016</v>
      </c>
      <c r="S338" s="123">
        <f>+COS_Rate_Base_4CP!S338-'COS_Rate_Base_AS FILED'!S338</f>
        <v>-34.92943380282486</v>
      </c>
    </row>
    <row r="339" spans="1:19" x14ac:dyDescent="0.25">
      <c r="B339" s="124">
        <f>+COS_Rate_Base_4CP!B339-'COS_Rate_Base_AS FILED'!B339</f>
        <v>0</v>
      </c>
      <c r="C339" s="124">
        <f>+COS_Rate_Base_4CP!C339-'COS_Rate_Base_AS FILED'!C339</f>
        <v>0</v>
      </c>
      <c r="D339" s="124">
        <f>+COS_Rate_Base_4CP!D339-'COS_Rate_Base_AS FILED'!D339</f>
        <v>0</v>
      </c>
      <c r="E339" s="124">
        <f>+COS_Rate_Base_4CP!E339-'COS_Rate_Base_AS FILED'!E339</f>
        <v>0</v>
      </c>
      <c r="F339" s="124">
        <f>+COS_Rate_Base_4CP!F339-'COS_Rate_Base_AS FILED'!F339</f>
        <v>0</v>
      </c>
      <c r="G339" s="124">
        <f>+COS_Rate_Base_4CP!G339-'COS_Rate_Base_AS FILED'!G339</f>
        <v>0</v>
      </c>
      <c r="H339" s="124">
        <f>+COS_Rate_Base_4CP!H339-'COS_Rate_Base_AS FILED'!H339</f>
        <v>0</v>
      </c>
      <c r="I339" s="124">
        <f>+COS_Rate_Base_4CP!I339-'COS_Rate_Base_AS FILED'!I339</f>
        <v>0</v>
      </c>
      <c r="J339" s="124">
        <f>+COS_Rate_Base_4CP!J339-'COS_Rate_Base_AS FILED'!J339</f>
        <v>0</v>
      </c>
      <c r="K339" s="124">
        <f>+COS_Rate_Base_4CP!K339-'COS_Rate_Base_AS FILED'!K339</f>
        <v>0</v>
      </c>
      <c r="L339" s="124">
        <f>+COS_Rate_Base_4CP!L339-'COS_Rate_Base_AS FILED'!L339</f>
        <v>0</v>
      </c>
      <c r="M339" s="124">
        <f>+COS_Rate_Base_4CP!M339-'COS_Rate_Base_AS FILED'!M339</f>
        <v>0</v>
      </c>
      <c r="N339" s="124">
        <f>+COS_Rate_Base_4CP!N339-'COS_Rate_Base_AS FILED'!N339</f>
        <v>0</v>
      </c>
      <c r="O339" s="124">
        <f>+COS_Rate_Base_4CP!O339-'COS_Rate_Base_AS FILED'!O339</f>
        <v>0</v>
      </c>
      <c r="P339" s="124">
        <f>+COS_Rate_Base_4CP!P339-'COS_Rate_Base_AS FILED'!P339</f>
        <v>0</v>
      </c>
      <c r="Q339" s="124">
        <f>+COS_Rate_Base_4CP!Q339-'COS_Rate_Base_AS FILED'!Q339</f>
        <v>0</v>
      </c>
      <c r="R339" s="124">
        <f>+COS_Rate_Base_4CP!R339-'COS_Rate_Base_AS FILED'!R339</f>
        <v>0</v>
      </c>
      <c r="S339" s="124">
        <f>+COS_Rate_Base_4CP!S339-'COS_Rate_Base_AS FILED'!S339</f>
        <v>0</v>
      </c>
    </row>
    <row r="340" spans="1:19" x14ac:dyDescent="0.25">
      <c r="A340" s="109" t="s">
        <v>516</v>
      </c>
      <c r="B340" s="123">
        <f>+COS_Rate_Base_4CP!B340-'COS_Rate_Base_AS FILED'!B340</f>
        <v>3.6954879760742188E-6</v>
      </c>
      <c r="C340" s="123">
        <f>+COS_Rate_Base_4CP!C340-'COS_Rate_Base_AS FILED'!C340</f>
        <v>-280378.99142704904</v>
      </c>
      <c r="D340" s="123">
        <f>+COS_Rate_Base_4CP!D340-'COS_Rate_Base_AS FILED'!D340</f>
        <v>-10530.655373136047</v>
      </c>
      <c r="E340" s="123">
        <f>+COS_Rate_Base_4CP!E340-'COS_Rate_Base_AS FILED'!E340</f>
        <v>-177126.62372464687</v>
      </c>
      <c r="F340" s="123">
        <f>+COS_Rate_Base_4CP!F340-'COS_Rate_Base_AS FILED'!F340</f>
        <v>448007.24312588573</v>
      </c>
      <c r="G340" s="123">
        <f>+COS_Rate_Base_4CP!G340-'COS_Rate_Base_AS FILED'!G340</f>
        <v>-8327.4487429150613</v>
      </c>
      <c r="H340" s="123">
        <f>+COS_Rate_Base_4CP!H340-'COS_Rate_Base_AS FILED'!H340</f>
        <v>-811650.84061586857</v>
      </c>
      <c r="I340" s="123">
        <f>+COS_Rate_Base_4CP!I340-'COS_Rate_Base_AS FILED'!I340</f>
        <v>-717847.23733645678</v>
      </c>
      <c r="J340" s="123">
        <f>+COS_Rate_Base_4CP!J340-'COS_Rate_Base_AS FILED'!J340</f>
        <v>-297463.93105055392</v>
      </c>
      <c r="K340" s="123">
        <f>+COS_Rate_Base_4CP!K340-'COS_Rate_Base_AS FILED'!K340</f>
        <v>-17250.041784360888</v>
      </c>
      <c r="L340" s="123">
        <f>+COS_Rate_Base_4CP!L340-'COS_Rate_Base_AS FILED'!L340</f>
        <v>-3641.84748004016</v>
      </c>
      <c r="M340" s="123">
        <f>+COS_Rate_Base_4CP!M340-'COS_Rate_Base_AS FILED'!M340</f>
        <v>-30353.056425948627</v>
      </c>
      <c r="N340" s="123">
        <f>+COS_Rate_Base_4CP!N340-'COS_Rate_Base_AS FILED'!N340</f>
        <v>-3104.244954681606</v>
      </c>
      <c r="O340" s="123">
        <f>+COS_Rate_Base_4CP!O340-'COS_Rate_Base_AS FILED'!O340</f>
        <v>2111046.9383291602</v>
      </c>
      <c r="P340" s="123">
        <f>+COS_Rate_Base_4CP!P340-'COS_Rate_Base_AS FILED'!P340</f>
        <v>-177188.02565517277</v>
      </c>
      <c r="Q340" s="123">
        <f>+COS_Rate_Base_4CP!Q340-'COS_Rate_Base_AS FILED'!Q340</f>
        <v>-3858.529579107184</v>
      </c>
      <c r="R340" s="123">
        <f>+COS_Rate_Base_4CP!R340-'COS_Rate_Base_AS FILED'!R340</f>
        <v>-537.47381808402133</v>
      </c>
      <c r="S340" s="123">
        <f>+COS_Rate_Base_4CP!S340-'COS_Rate_Base_AS FILED'!S340</f>
        <v>-19795.23348341306</v>
      </c>
    </row>
    <row r="341" spans="1:19" x14ac:dyDescent="0.25">
      <c r="B341" s="124">
        <f>+COS_Rate_Base_4CP!B341-'COS_Rate_Base_AS FILED'!B341</f>
        <v>0</v>
      </c>
      <c r="C341" s="124">
        <f>+COS_Rate_Base_4CP!C341-'COS_Rate_Base_AS FILED'!C341</f>
        <v>0</v>
      </c>
      <c r="D341" s="124">
        <f>+COS_Rate_Base_4CP!D341-'COS_Rate_Base_AS FILED'!D341</f>
        <v>0</v>
      </c>
      <c r="E341" s="124">
        <f>+COS_Rate_Base_4CP!E341-'COS_Rate_Base_AS FILED'!E341</f>
        <v>0</v>
      </c>
      <c r="F341" s="124">
        <f>+COS_Rate_Base_4CP!F341-'COS_Rate_Base_AS FILED'!F341</f>
        <v>0</v>
      </c>
      <c r="G341" s="124">
        <f>+COS_Rate_Base_4CP!G341-'COS_Rate_Base_AS FILED'!G341</f>
        <v>0</v>
      </c>
      <c r="H341" s="124">
        <f>+COS_Rate_Base_4CP!H341-'COS_Rate_Base_AS FILED'!H341</f>
        <v>0</v>
      </c>
      <c r="I341" s="124">
        <f>+COS_Rate_Base_4CP!I341-'COS_Rate_Base_AS FILED'!I341</f>
        <v>0</v>
      </c>
      <c r="J341" s="124">
        <f>+COS_Rate_Base_4CP!J341-'COS_Rate_Base_AS FILED'!J341</f>
        <v>0</v>
      </c>
      <c r="K341" s="124">
        <f>+COS_Rate_Base_4CP!K341-'COS_Rate_Base_AS FILED'!K341</f>
        <v>0</v>
      </c>
      <c r="L341" s="124">
        <f>+COS_Rate_Base_4CP!L341-'COS_Rate_Base_AS FILED'!L341</f>
        <v>0</v>
      </c>
      <c r="M341" s="124">
        <f>+COS_Rate_Base_4CP!M341-'COS_Rate_Base_AS FILED'!M341</f>
        <v>0</v>
      </c>
      <c r="N341" s="124">
        <f>+COS_Rate_Base_4CP!N341-'COS_Rate_Base_AS FILED'!N341</f>
        <v>0</v>
      </c>
      <c r="O341" s="124">
        <f>+COS_Rate_Base_4CP!O341-'COS_Rate_Base_AS FILED'!O341</f>
        <v>0</v>
      </c>
      <c r="P341" s="124">
        <f>+COS_Rate_Base_4CP!P341-'COS_Rate_Base_AS FILED'!P341</f>
        <v>0</v>
      </c>
      <c r="Q341" s="124">
        <f>+COS_Rate_Base_4CP!Q341-'COS_Rate_Base_AS FILED'!Q341</f>
        <v>0</v>
      </c>
      <c r="R341" s="124">
        <f>+COS_Rate_Base_4CP!R341-'COS_Rate_Base_AS FILED'!R341</f>
        <v>0</v>
      </c>
      <c r="S341" s="124">
        <f>+COS_Rate_Base_4CP!S341-'COS_Rate_Base_AS FILED'!S341</f>
        <v>0</v>
      </c>
    </row>
    <row r="342" spans="1:19" x14ac:dyDescent="0.25">
      <c r="A342" s="107" t="s">
        <v>517</v>
      </c>
      <c r="B342" s="123">
        <f>+COS_Rate_Base_4CP!B342-'COS_Rate_Base_AS FILED'!B342</f>
        <v>0</v>
      </c>
      <c r="C342" s="123">
        <f>+COS_Rate_Base_4CP!C342-'COS_Rate_Base_AS FILED'!C342</f>
        <v>-45163501.811775446</v>
      </c>
      <c r="D342" s="123">
        <f>+COS_Rate_Base_4CP!D342-'COS_Rate_Base_AS FILED'!D342</f>
        <v>-1691508.2435774207</v>
      </c>
      <c r="E342" s="123">
        <f>+COS_Rate_Base_4CP!E342-'COS_Rate_Base_AS FILED'!E342</f>
        <v>-30415350.832540542</v>
      </c>
      <c r="F342" s="123">
        <f>+COS_Rate_Base_4CP!F342-'COS_Rate_Base_AS FILED'!F342</f>
        <v>60842298.877454042</v>
      </c>
      <c r="G342" s="123">
        <f>+COS_Rate_Base_4CP!G342-'COS_Rate_Base_AS FILED'!G342</f>
        <v>-1475964.9791542161</v>
      </c>
      <c r="H342" s="123">
        <f>+COS_Rate_Base_4CP!H342-'COS_Rate_Base_AS FILED'!H342</f>
        <v>-132729127.95129013</v>
      </c>
      <c r="I342" s="123">
        <f>+COS_Rate_Base_4CP!I342-'COS_Rate_Base_AS FILED'!I342</f>
        <v>-111597012.03980923</v>
      </c>
      <c r="J342" s="123">
        <f>+COS_Rate_Base_4CP!J342-'COS_Rate_Base_AS FILED'!J342</f>
        <v>-45031432.07956779</v>
      </c>
      <c r="K342" s="123">
        <f>+COS_Rate_Base_4CP!K342-'COS_Rate_Base_AS FILED'!K342</f>
        <v>-3063269.4049967676</v>
      </c>
      <c r="L342" s="123">
        <f>+COS_Rate_Base_4CP!L342-'COS_Rate_Base_AS FILED'!L342</f>
        <v>-896988.32724389061</v>
      </c>
      <c r="M342" s="123">
        <f>+COS_Rate_Base_4CP!M342-'COS_Rate_Base_AS FILED'!M342</f>
        <v>-4712113.7870786041</v>
      </c>
      <c r="N342" s="123">
        <f>+COS_Rate_Base_4CP!N342-'COS_Rate_Base_AS FILED'!N342</f>
        <v>-515001.80714067537</v>
      </c>
      <c r="O342" s="123">
        <f>+COS_Rate_Base_4CP!O342-'COS_Rate_Base_AS FILED'!O342</f>
        <v>347688985.03824234</v>
      </c>
      <c r="P342" s="123">
        <f>+COS_Rate_Base_4CP!P342-'COS_Rate_Base_AS FILED'!P342</f>
        <v>-27246534.287029088</v>
      </c>
      <c r="Q342" s="123">
        <f>+COS_Rate_Base_4CP!Q342-'COS_Rate_Base_AS FILED'!Q342</f>
        <v>-689434.71014390606</v>
      </c>
      <c r="R342" s="123">
        <f>+COS_Rate_Base_4CP!R342-'COS_Rate_Base_AS FILED'!R342</f>
        <v>-135533.56990114693</v>
      </c>
      <c r="S342" s="123">
        <f>+COS_Rate_Base_4CP!S342-'COS_Rate_Base_AS FILED'!S342</f>
        <v>-3168510.0844439063</v>
      </c>
    </row>
    <row r="343" spans="1:19" x14ac:dyDescent="0.25">
      <c r="B343" s="124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</row>
    <row r="344" spans="1:19" x14ac:dyDescent="0.25">
      <c r="B344" s="124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  <c r="S344" s="124"/>
    </row>
    <row r="345" spans="1:19" x14ac:dyDescent="0.25">
      <c r="B345" s="124"/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  <c r="S345" s="124"/>
    </row>
    <row r="346" spans="1:19" x14ac:dyDescent="0.25">
      <c r="B346" s="124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  <c r="S346" s="124"/>
    </row>
    <row r="347" spans="1:19" x14ac:dyDescent="0.25">
      <c r="B347" s="124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</row>
    <row r="348" spans="1:19" x14ac:dyDescent="0.25">
      <c r="B348" s="124"/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</row>
    <row r="349" spans="1:19" x14ac:dyDescent="0.25">
      <c r="B349" s="124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</row>
    <row r="350" spans="1:19" x14ac:dyDescent="0.25">
      <c r="B350" s="124"/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</row>
    <row r="351" spans="1:19" x14ac:dyDescent="0.25">
      <c r="B351" s="124"/>
      <c r="C351" s="124"/>
      <c r="D351" s="124"/>
      <c r="E351" s="124"/>
      <c r="F351" s="124"/>
      <c r="G351" s="124"/>
      <c r="H351" s="124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  <c r="S351" s="124"/>
    </row>
    <row r="352" spans="1:19" x14ac:dyDescent="0.25">
      <c r="B352" s="124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2"/>
  <sheetViews>
    <sheetView zoomScale="80" zoomScaleNormal="80" workbookViewId="0">
      <selection activeCell="A2" sqref="A1:A2"/>
    </sheetView>
  </sheetViews>
  <sheetFormatPr defaultRowHeight="15" x14ac:dyDescent="0.25"/>
  <sheetData>
    <row r="1" spans="1:1" x14ac:dyDescent="0.25">
      <c r="A1" s="47" t="s">
        <v>556</v>
      </c>
    </row>
    <row r="2" spans="1:1" x14ac:dyDescent="0.25">
      <c r="A2" s="47" t="s">
        <v>544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W72"/>
  <sheetViews>
    <sheetView zoomScale="80" zoomScaleNormal="80" workbookViewId="0">
      <selection activeCell="A2" sqref="A1:A2"/>
    </sheetView>
  </sheetViews>
  <sheetFormatPr defaultRowHeight="15" x14ac:dyDescent="0.25"/>
  <cols>
    <col min="1" max="1" width="39.5703125" bestFit="1" customWidth="1"/>
    <col min="2" max="2" width="11.42578125" bestFit="1" customWidth="1"/>
    <col min="4" max="5" width="8.28515625" bestFit="1" customWidth="1"/>
    <col min="6" max="6" width="9.7109375" bestFit="1" customWidth="1"/>
    <col min="7" max="7" width="8" bestFit="1" customWidth="1"/>
    <col min="8" max="8" width="10.42578125" bestFit="1" customWidth="1"/>
    <col min="9" max="9" width="9.7109375" bestFit="1" customWidth="1"/>
    <col min="11" max="11" width="8.5703125" bestFit="1" customWidth="1"/>
    <col min="12" max="12" width="7.85546875" bestFit="1" customWidth="1"/>
    <col min="13" max="13" width="8.28515625" bestFit="1" customWidth="1"/>
    <col min="14" max="14" width="6.85546875" bestFit="1" customWidth="1"/>
    <col min="15" max="15" width="10.7109375" bestFit="1" customWidth="1"/>
    <col min="17" max="17" width="7.85546875" bestFit="1" customWidth="1"/>
    <col min="19" max="19" width="8.7109375" bestFit="1" customWidth="1"/>
  </cols>
  <sheetData>
    <row r="1" spans="1:23" x14ac:dyDescent="0.25">
      <c r="A1" s="47" t="s">
        <v>557</v>
      </c>
    </row>
    <row r="2" spans="1:23" x14ac:dyDescent="0.25">
      <c r="A2" s="47" t="s">
        <v>544</v>
      </c>
    </row>
    <row r="3" spans="1:23" ht="15.75" thickBot="1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23" x14ac:dyDescent="0.25">
      <c r="A4" s="196" t="s">
        <v>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3" x14ac:dyDescent="0.25">
      <c r="A5" s="196" t="s">
        <v>140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</row>
    <row r="6" spans="1:23" x14ac:dyDescent="0.25">
      <c r="A6" s="196" t="s">
        <v>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</row>
    <row r="7" spans="1:23" ht="15.75" thickBot="1" x14ac:dyDescent="0.3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ht="26.25" thickBot="1" x14ac:dyDescent="0.3">
      <c r="A8" s="197" t="s">
        <v>108</v>
      </c>
      <c r="B8" s="197" t="s">
        <v>17</v>
      </c>
      <c r="C8" s="197" t="s">
        <v>18</v>
      </c>
      <c r="D8" s="197" t="s">
        <v>19</v>
      </c>
      <c r="E8" s="197" t="s">
        <v>20</v>
      </c>
      <c r="F8" s="197" t="s">
        <v>21</v>
      </c>
      <c r="G8" s="197" t="s">
        <v>22</v>
      </c>
      <c r="H8" s="197" t="s">
        <v>23</v>
      </c>
      <c r="I8" s="197" t="s">
        <v>24</v>
      </c>
      <c r="J8" s="197" t="s">
        <v>25</v>
      </c>
      <c r="K8" s="197" t="s">
        <v>26</v>
      </c>
      <c r="L8" s="197" t="s">
        <v>27</v>
      </c>
      <c r="M8" s="197" t="s">
        <v>28</v>
      </c>
      <c r="N8" s="197" t="s">
        <v>29</v>
      </c>
      <c r="O8" s="197" t="s">
        <v>30</v>
      </c>
      <c r="P8" s="197" t="s">
        <v>31</v>
      </c>
      <c r="Q8" s="197" t="s">
        <v>32</v>
      </c>
      <c r="R8" s="197" t="s">
        <v>33</v>
      </c>
      <c r="S8" s="197" t="s">
        <v>34</v>
      </c>
      <c r="T8" s="194"/>
      <c r="U8" s="194"/>
      <c r="V8" s="194"/>
      <c r="W8" s="194"/>
    </row>
    <row r="9" spans="1:23" x14ac:dyDescent="0.25">
      <c r="A9" s="203" t="s">
        <v>36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0</v>
      </c>
      <c r="T9" s="194"/>
      <c r="U9" s="194"/>
      <c r="V9" s="194"/>
      <c r="W9" s="194"/>
    </row>
    <row r="10" spans="1:23" x14ac:dyDescent="0.25">
      <c r="A10" s="198" t="s">
        <v>38</v>
      </c>
      <c r="B10" s="202">
        <v>43122297.36666742</v>
      </c>
      <c r="C10" s="202">
        <v>670829.5974007108</v>
      </c>
      <c r="D10" s="202">
        <v>27063.080901482725</v>
      </c>
      <c r="E10" s="202">
        <v>247143.97232610278</v>
      </c>
      <c r="F10" s="202">
        <v>2578465.0860279412</v>
      </c>
      <c r="G10" s="202">
        <v>20919.111974527885</v>
      </c>
      <c r="H10" s="202">
        <v>8542954.394384075</v>
      </c>
      <c r="I10" s="202">
        <v>3336173.2628921955</v>
      </c>
      <c r="J10" s="202">
        <v>636283.52921941027</v>
      </c>
      <c r="K10" s="202">
        <v>31857.836486918823</v>
      </c>
      <c r="L10" s="202">
        <v>28402.220528670237</v>
      </c>
      <c r="M10" s="202">
        <v>98055.535053750471</v>
      </c>
      <c r="N10" s="202">
        <v>9318.7885906183492</v>
      </c>
      <c r="O10" s="202">
        <v>26267650.125043198</v>
      </c>
      <c r="P10" s="202">
        <v>598304.7347641316</v>
      </c>
      <c r="Q10" s="202">
        <v>7748.943070878373</v>
      </c>
      <c r="R10" s="202">
        <v>6116.6041527687294</v>
      </c>
      <c r="S10" s="202">
        <v>15010.543850038706</v>
      </c>
      <c r="T10" s="194"/>
      <c r="U10" s="194"/>
      <c r="V10" s="194"/>
      <c r="W10" s="194"/>
    </row>
    <row r="11" spans="1:23" ht="15.75" thickBot="1" x14ac:dyDescent="0.3">
      <c r="A11" s="198" t="s">
        <v>40</v>
      </c>
      <c r="B11" s="202">
        <v>-13074538.029894501</v>
      </c>
      <c r="C11" s="202">
        <v>-198356.58197054511</v>
      </c>
      <c r="D11" s="202">
        <v>-8068.5285772061434</v>
      </c>
      <c r="E11" s="202">
        <v>-71653.110732906294</v>
      </c>
      <c r="F11" s="202">
        <v>-777870.72219474253</v>
      </c>
      <c r="G11" s="202">
        <v>-6428.3122068324392</v>
      </c>
      <c r="H11" s="202">
        <v>-2544022.2733039618</v>
      </c>
      <c r="I11" s="202">
        <v>-991928.19653482095</v>
      </c>
      <c r="J11" s="202">
        <v>-188625.28784501943</v>
      </c>
      <c r="K11" s="202">
        <v>-9312.8759236911537</v>
      </c>
      <c r="L11" s="202">
        <v>-8350.902902295782</v>
      </c>
      <c r="M11" s="202">
        <v>-39645.839044058303</v>
      </c>
      <c r="N11" s="202">
        <v>-2954.1735385859188</v>
      </c>
      <c r="O11" s="202">
        <v>-7997654.9277971275</v>
      </c>
      <c r="P11" s="202">
        <v>-220898.01774395182</v>
      </c>
      <c r="Q11" s="202">
        <v>-2323.9920554265991</v>
      </c>
      <c r="R11" s="202">
        <v>-1824.2755212346754</v>
      </c>
      <c r="S11" s="202">
        <v>-4620.0120020940703</v>
      </c>
      <c r="T11" s="194"/>
      <c r="U11" s="194"/>
      <c r="V11" s="194"/>
      <c r="W11" s="194"/>
    </row>
    <row r="12" spans="1:23" x14ac:dyDescent="0.25">
      <c r="A12" s="199" t="s">
        <v>42</v>
      </c>
      <c r="B12" s="204">
        <v>30047759.336772926</v>
      </c>
      <c r="C12" s="204">
        <v>472473.01543016569</v>
      </c>
      <c r="D12" s="204">
        <v>18994.552324276581</v>
      </c>
      <c r="E12" s="204">
        <v>175490.86159319652</v>
      </c>
      <c r="F12" s="204">
        <v>1800594.3638331986</v>
      </c>
      <c r="G12" s="204">
        <v>14490.799767695446</v>
      </c>
      <c r="H12" s="204">
        <v>5998932.1210801126</v>
      </c>
      <c r="I12" s="204">
        <v>2344245.0663573747</v>
      </c>
      <c r="J12" s="204">
        <v>447658.24137439084</v>
      </c>
      <c r="K12" s="204">
        <v>22544.960563227669</v>
      </c>
      <c r="L12" s="204">
        <v>20051.317626374454</v>
      </c>
      <c r="M12" s="204">
        <v>58409.696009692168</v>
      </c>
      <c r="N12" s="204">
        <v>6364.6150520324309</v>
      </c>
      <c r="O12" s="204">
        <v>18269995.197246071</v>
      </c>
      <c r="P12" s="204">
        <v>377406.71702017973</v>
      </c>
      <c r="Q12" s="204">
        <v>5424.9510154517739</v>
      </c>
      <c r="R12" s="204">
        <v>4292.3286315340538</v>
      </c>
      <c r="S12" s="204">
        <v>10390.531847944636</v>
      </c>
      <c r="T12" s="194"/>
      <c r="U12" s="194"/>
      <c r="V12" s="194"/>
      <c r="W12" s="194"/>
    </row>
    <row r="13" spans="1:23" x14ac:dyDescent="0.25">
      <c r="A13" s="198" t="s">
        <v>44</v>
      </c>
      <c r="B13" s="202">
        <v>233315.26429952582</v>
      </c>
      <c r="C13" s="202">
        <v>4057.1914427177771</v>
      </c>
      <c r="D13" s="202">
        <v>158.94539462508843</v>
      </c>
      <c r="E13" s="202">
        <v>1722.5041920832468</v>
      </c>
      <c r="F13" s="202">
        <v>13764.914903118264</v>
      </c>
      <c r="G13" s="202">
        <v>109.01072588068831</v>
      </c>
      <c r="H13" s="202">
        <v>49152.660385928786</v>
      </c>
      <c r="I13" s="202">
        <v>19528.5473502895</v>
      </c>
      <c r="J13" s="202">
        <v>3827.3149947680581</v>
      </c>
      <c r="K13" s="202">
        <v>230.33531234187768</v>
      </c>
      <c r="L13" s="202">
        <v>168.40338875039856</v>
      </c>
      <c r="M13" s="202">
        <v>103.57822899669999</v>
      </c>
      <c r="N13" s="202">
        <v>38.418740334296388</v>
      </c>
      <c r="O13" s="202">
        <v>139285.56830218341</v>
      </c>
      <c r="P13" s="202">
        <v>952.27209217210009</v>
      </c>
      <c r="Q13" s="202">
        <v>46.203548039225034</v>
      </c>
      <c r="R13" s="202">
        <v>33.640977192285945</v>
      </c>
      <c r="S13" s="202">
        <v>135.7543201041151</v>
      </c>
      <c r="T13" s="194"/>
      <c r="U13" s="194"/>
      <c r="V13" s="194"/>
      <c r="W13" s="194"/>
    </row>
    <row r="14" spans="1:23" x14ac:dyDescent="0.25">
      <c r="A14" s="198" t="s">
        <v>46</v>
      </c>
      <c r="B14" s="202">
        <v>747986.58345663804</v>
      </c>
      <c r="C14" s="202">
        <v>12354.287816031154</v>
      </c>
      <c r="D14" s="202">
        <v>490.5675986042977</v>
      </c>
      <c r="E14" s="202">
        <v>5379.6755131337677</v>
      </c>
      <c r="F14" s="202">
        <v>44326.025429144465</v>
      </c>
      <c r="G14" s="202">
        <v>392.65821849629509</v>
      </c>
      <c r="H14" s="202">
        <v>150654.78846227945</v>
      </c>
      <c r="I14" s="202">
        <v>59493.549130958301</v>
      </c>
      <c r="J14" s="202">
        <v>11672.993430511089</v>
      </c>
      <c r="K14" s="202">
        <v>711.69030443632516</v>
      </c>
      <c r="L14" s="202">
        <v>501.52823228666932</v>
      </c>
      <c r="M14" s="202">
        <v>1166.1778052033555</v>
      </c>
      <c r="N14" s="202">
        <v>124.33813284643576</v>
      </c>
      <c r="O14" s="202">
        <v>451311.83158612525</v>
      </c>
      <c r="P14" s="202">
        <v>8749.0541155507144</v>
      </c>
      <c r="Q14" s="202">
        <v>147.06631269084397</v>
      </c>
      <c r="R14" s="202">
        <v>93.629033076946286</v>
      </c>
      <c r="S14" s="202">
        <v>416.72233526253672</v>
      </c>
      <c r="T14" s="194"/>
      <c r="U14" s="194"/>
      <c r="V14" s="194"/>
      <c r="W14" s="194"/>
    </row>
    <row r="15" spans="1:23" ht="15.75" thickBot="1" x14ac:dyDescent="0.3">
      <c r="A15" s="198" t="s">
        <v>48</v>
      </c>
      <c r="B15" s="202">
        <v>630074.74349233333</v>
      </c>
      <c r="C15" s="202">
        <v>15677.725575451423</v>
      </c>
      <c r="D15" s="202">
        <v>597.45862763857087</v>
      </c>
      <c r="E15" s="202">
        <v>8602.7027959556672</v>
      </c>
      <c r="F15" s="202">
        <v>35101.216330779149</v>
      </c>
      <c r="G15" s="202">
        <v>413.07741980115429</v>
      </c>
      <c r="H15" s="202">
        <v>151864.72395493634</v>
      </c>
      <c r="I15" s="202">
        <v>61742.728883992881</v>
      </c>
      <c r="J15" s="202">
        <v>14687.198951017011</v>
      </c>
      <c r="K15" s="202">
        <v>986.65130025636324</v>
      </c>
      <c r="L15" s="202">
        <v>525.1561161814833</v>
      </c>
      <c r="M15" s="202">
        <v>575.72930115923668</v>
      </c>
      <c r="N15" s="202">
        <v>62.145381334732015</v>
      </c>
      <c r="O15" s="202">
        <v>335167.88621057721</v>
      </c>
      <c r="P15" s="202">
        <v>3297.9882613114355</v>
      </c>
      <c r="Q15" s="202">
        <v>192.67014151015019</v>
      </c>
      <c r="R15" s="202">
        <v>68.269417159281758</v>
      </c>
      <c r="S15" s="202">
        <v>511.41482327109719</v>
      </c>
      <c r="T15" s="194"/>
      <c r="U15" s="194"/>
      <c r="V15" s="194"/>
      <c r="W15" s="194"/>
    </row>
    <row r="16" spans="1:23" x14ac:dyDescent="0.25">
      <c r="A16" s="199" t="s">
        <v>50</v>
      </c>
      <c r="B16" s="204">
        <v>31659135.928021416</v>
      </c>
      <c r="C16" s="204">
        <v>504562.22026436601</v>
      </c>
      <c r="D16" s="204">
        <v>20241.523945144538</v>
      </c>
      <c r="E16" s="204">
        <v>191195.74409436921</v>
      </c>
      <c r="F16" s="204">
        <v>1893786.5204962404</v>
      </c>
      <c r="G16" s="204">
        <v>15405.546131873583</v>
      </c>
      <c r="H16" s="204">
        <v>6350604.2938832566</v>
      </c>
      <c r="I16" s="204">
        <v>2485009.8917226153</v>
      </c>
      <c r="J16" s="204">
        <v>477845.74875068699</v>
      </c>
      <c r="K16" s="204">
        <v>24473.637480262234</v>
      </c>
      <c r="L16" s="204">
        <v>21246.405363593003</v>
      </c>
      <c r="M16" s="204">
        <v>60255.18134505146</v>
      </c>
      <c r="N16" s="204">
        <v>6589.5173065478948</v>
      </c>
      <c r="O16" s="204">
        <v>19195760.483344957</v>
      </c>
      <c r="P16" s="204">
        <v>390406.03148921399</v>
      </c>
      <c r="Q16" s="204">
        <v>5810.8910176919935</v>
      </c>
      <c r="R16" s="204">
        <v>4487.8680589625674</v>
      </c>
      <c r="S16" s="204">
        <v>11454.423326582386</v>
      </c>
      <c r="T16" s="194"/>
      <c r="U16" s="194"/>
      <c r="V16" s="194"/>
      <c r="W16" s="194"/>
    </row>
    <row r="17" spans="1:23" x14ac:dyDescent="0.25">
      <c r="A17" s="198" t="s">
        <v>52</v>
      </c>
      <c r="B17" s="202">
        <v>3552622.4345462453</v>
      </c>
      <c r="C17" s="202">
        <v>62569.286019985928</v>
      </c>
      <c r="D17" s="202">
        <v>2474.1874053122806</v>
      </c>
      <c r="E17" s="202">
        <v>28002.692194326799</v>
      </c>
      <c r="F17" s="202">
        <v>217557.4064615696</v>
      </c>
      <c r="G17" s="202">
        <v>2470.9271329056937</v>
      </c>
      <c r="H17" s="202">
        <v>704272.54166937165</v>
      </c>
      <c r="I17" s="202">
        <v>278602.4789709535</v>
      </c>
      <c r="J17" s="202">
        <v>59055.565371662582</v>
      </c>
      <c r="K17" s="202">
        <v>3331.574085802853</v>
      </c>
      <c r="L17" s="202">
        <v>2393.6818247917422</v>
      </c>
      <c r="M17" s="202">
        <v>4698.6721046629273</v>
      </c>
      <c r="N17" s="202">
        <v>646.60654320476851</v>
      </c>
      <c r="O17" s="202">
        <v>2130452.6092482908</v>
      </c>
      <c r="P17" s="202">
        <v>53198.901713585095</v>
      </c>
      <c r="Q17" s="202">
        <v>806.147839395853</v>
      </c>
      <c r="R17" s="202">
        <v>444.0953294797925</v>
      </c>
      <c r="S17" s="202">
        <v>1645.0606309438017</v>
      </c>
      <c r="T17" s="194"/>
      <c r="U17" s="194"/>
      <c r="V17" s="194"/>
      <c r="W17" s="194"/>
    </row>
    <row r="18" spans="1:23" ht="15.75" thickBot="1" x14ac:dyDescent="0.3">
      <c r="A18" s="198" t="s">
        <v>54</v>
      </c>
      <c r="B18" s="202">
        <v>-2675641.8641278753</v>
      </c>
      <c r="C18" s="202">
        <v>-45704.649175357044</v>
      </c>
      <c r="D18" s="202">
        <v>-1810.4624508626771</v>
      </c>
      <c r="E18" s="202">
        <v>-19938.215374993779</v>
      </c>
      <c r="F18" s="202">
        <v>-165282.5217404041</v>
      </c>
      <c r="G18" s="202">
        <v>-1883.499781426525</v>
      </c>
      <c r="H18" s="202">
        <v>-521378.75849826256</v>
      </c>
      <c r="I18" s="202">
        <v>-205827.53500423476</v>
      </c>
      <c r="J18" s="202">
        <v>-43188.208086535116</v>
      </c>
      <c r="K18" s="202">
        <v>-2376.4976722437245</v>
      </c>
      <c r="L18" s="202">
        <v>-1761.4332708722666</v>
      </c>
      <c r="M18" s="202">
        <v>-3286.9137167719532</v>
      </c>
      <c r="N18" s="202">
        <v>-495.22523324487383</v>
      </c>
      <c r="O18" s="202">
        <v>-1619429.8442839358</v>
      </c>
      <c r="P18" s="202">
        <v>-41184.422544743851</v>
      </c>
      <c r="Q18" s="202">
        <v>-594.28236093037629</v>
      </c>
      <c r="R18" s="202">
        <v>-338.72037001736089</v>
      </c>
      <c r="S18" s="202">
        <v>-1160.6745630380831</v>
      </c>
      <c r="T18" s="194"/>
      <c r="U18" s="194"/>
      <c r="V18" s="194"/>
      <c r="W18" s="194"/>
    </row>
    <row r="19" spans="1:23" ht="15.75" thickBot="1" x14ac:dyDescent="0.3">
      <c r="A19" s="199" t="s">
        <v>56</v>
      </c>
      <c r="B19" s="204">
        <v>876980.57041837077</v>
      </c>
      <c r="C19" s="204">
        <v>16864.636844628887</v>
      </c>
      <c r="D19" s="204">
        <v>663.72495444960362</v>
      </c>
      <c r="E19" s="204">
        <v>8064.476819333021</v>
      </c>
      <c r="F19" s="204">
        <v>52274.884721165508</v>
      </c>
      <c r="G19" s="204">
        <v>587.42735147916869</v>
      </c>
      <c r="H19" s="204">
        <v>182893.78317110901</v>
      </c>
      <c r="I19" s="204">
        <v>72774.943966718769</v>
      </c>
      <c r="J19" s="204">
        <v>15867.35728512746</v>
      </c>
      <c r="K19" s="204">
        <v>955.07641355912858</v>
      </c>
      <c r="L19" s="204">
        <v>632.24855391947551</v>
      </c>
      <c r="M19" s="204">
        <v>1411.7583878909736</v>
      </c>
      <c r="N19" s="204">
        <v>151.38130995989474</v>
      </c>
      <c r="O19" s="204">
        <v>511022.76496435498</v>
      </c>
      <c r="P19" s="204">
        <v>12014.479168841242</v>
      </c>
      <c r="Q19" s="204">
        <v>211.86547846547666</v>
      </c>
      <c r="R19" s="204">
        <v>105.3749594624316</v>
      </c>
      <c r="S19" s="204">
        <v>484.38606790571868</v>
      </c>
    </row>
    <row r="20" spans="1:23" ht="15.75" thickBot="1" x14ac:dyDescent="0.3">
      <c r="A20" s="207" t="s">
        <v>58</v>
      </c>
      <c r="B20" s="208">
        <v>32536116.498439785</v>
      </c>
      <c r="C20" s="208">
        <v>521426.85710899491</v>
      </c>
      <c r="D20" s="208">
        <v>20905.248899594142</v>
      </c>
      <c r="E20" s="208">
        <v>199260.22091370221</v>
      </c>
      <c r="F20" s="208">
        <v>1946061.4052174059</v>
      </c>
      <c r="G20" s="208">
        <v>15992.973483352753</v>
      </c>
      <c r="H20" s="208">
        <v>6533498.0770543665</v>
      </c>
      <c r="I20" s="208">
        <v>2557784.8356893337</v>
      </c>
      <c r="J20" s="208">
        <v>493713.10603581445</v>
      </c>
      <c r="K20" s="208">
        <v>25428.713893821361</v>
      </c>
      <c r="L20" s="208">
        <v>21878.653917512482</v>
      </c>
      <c r="M20" s="208">
        <v>61666.939732942432</v>
      </c>
      <c r="N20" s="208">
        <v>6740.8986165077904</v>
      </c>
      <c r="O20" s="208">
        <v>19706783.248309311</v>
      </c>
      <c r="P20" s="208">
        <v>402420.51065805525</v>
      </c>
      <c r="Q20" s="208">
        <v>6022.7564961574699</v>
      </c>
      <c r="R20" s="208">
        <v>4593.2430184249988</v>
      </c>
      <c r="S20" s="208">
        <v>11938.809394488104</v>
      </c>
    </row>
    <row r="21" spans="1:23" ht="15.75" thickTop="1" x14ac:dyDescent="0.25"/>
    <row r="22" spans="1:23" x14ac:dyDescent="0.25">
      <c r="A22" s="203" t="s">
        <v>61</v>
      </c>
      <c r="B22" s="202">
        <v>0</v>
      </c>
      <c r="C22" s="202">
        <v>0</v>
      </c>
      <c r="D22" s="202">
        <v>0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</row>
    <row r="23" spans="1:23" x14ac:dyDescent="0.25">
      <c r="A23" s="198" t="s">
        <v>63</v>
      </c>
      <c r="B23" s="202">
        <v>5728328.91693033</v>
      </c>
      <c r="C23" s="202">
        <v>87801.051055551216</v>
      </c>
      <c r="D23" s="202">
        <v>4110.1740210085154</v>
      </c>
      <c r="E23" s="202">
        <v>35872.549580752726</v>
      </c>
      <c r="F23" s="202">
        <v>369374.40575301123</v>
      </c>
      <c r="G23" s="202">
        <v>4185.180158041022</v>
      </c>
      <c r="H23" s="202">
        <v>1138573.8538527316</v>
      </c>
      <c r="I23" s="202">
        <v>381365.61194297881</v>
      </c>
      <c r="J23" s="202">
        <v>78384.777910273478</v>
      </c>
      <c r="K23" s="202">
        <v>4567.0204515012783</v>
      </c>
      <c r="L23" s="202">
        <v>4095.1575278993737</v>
      </c>
      <c r="M23" s="202">
        <v>14050.829224799847</v>
      </c>
      <c r="N23" s="202">
        <v>992.12877995252029</v>
      </c>
      <c r="O23" s="202">
        <v>3506971.8613940501</v>
      </c>
      <c r="P23" s="202">
        <v>91273.209567096099</v>
      </c>
      <c r="Q23" s="202">
        <v>1508.3751218177488</v>
      </c>
      <c r="R23" s="202">
        <v>801.42358541161195</v>
      </c>
      <c r="S23" s="202">
        <v>4401.3070034532248</v>
      </c>
    </row>
    <row r="24" spans="1:23" ht="15.75" thickBot="1" x14ac:dyDescent="0.3">
      <c r="A24" s="198" t="s">
        <v>65</v>
      </c>
      <c r="B24" s="202">
        <v>193876.14515275299</v>
      </c>
      <c r="C24" s="202">
        <v>1614.9450980846721</v>
      </c>
      <c r="D24" s="202">
        <v>65.724599898368766</v>
      </c>
      <c r="E24" s="202">
        <v>428.28981098687211</v>
      </c>
      <c r="F24" s="202">
        <v>12157.450408720078</v>
      </c>
      <c r="G24" s="202">
        <v>109.14045453559109</v>
      </c>
      <c r="H24" s="202">
        <v>22479.418997914705</v>
      </c>
      <c r="I24" s="202">
        <v>7920.5774294435623</v>
      </c>
      <c r="J24" s="202">
        <v>1604.9739878592748</v>
      </c>
      <c r="K24" s="202">
        <v>53.363587456734813</v>
      </c>
      <c r="L24" s="202">
        <v>65.642896361252539</v>
      </c>
      <c r="M24" s="202">
        <v>678.54397099415269</v>
      </c>
      <c r="N24" s="202">
        <v>34.913412818145716</v>
      </c>
      <c r="O24" s="202">
        <v>145343.26965788877</v>
      </c>
      <c r="P24" s="202">
        <v>1246.7139604689721</v>
      </c>
      <c r="Q24" s="202">
        <v>20.49352747674396</v>
      </c>
      <c r="R24" s="202">
        <v>21.091738171667615</v>
      </c>
      <c r="S24" s="202">
        <v>31.591613673414532</v>
      </c>
    </row>
    <row r="25" spans="1:23" ht="15.75" thickBot="1" x14ac:dyDescent="0.3">
      <c r="A25" s="209" t="s">
        <v>67</v>
      </c>
      <c r="B25" s="205">
        <v>5922205.0620830841</v>
      </c>
      <c r="C25" s="205">
        <v>89415.99615363589</v>
      </c>
      <c r="D25" s="205">
        <v>4175.8986209068835</v>
      </c>
      <c r="E25" s="205">
        <v>36300.839391739595</v>
      </c>
      <c r="F25" s="205">
        <v>381531.8561617313</v>
      </c>
      <c r="G25" s="205">
        <v>4294.3206125766128</v>
      </c>
      <c r="H25" s="205">
        <v>1161053.2728506464</v>
      </c>
      <c r="I25" s="205">
        <v>389286.18937242235</v>
      </c>
      <c r="J25" s="205">
        <v>79989.751898132759</v>
      </c>
      <c r="K25" s="205">
        <v>4620.3840389580128</v>
      </c>
      <c r="L25" s="205">
        <v>4160.8004242606266</v>
      </c>
      <c r="M25" s="205">
        <v>14729.373195794</v>
      </c>
      <c r="N25" s="205">
        <v>1027.0421927706659</v>
      </c>
      <c r="O25" s="205">
        <v>3652315.131051939</v>
      </c>
      <c r="P25" s="205">
        <v>92519.923527565072</v>
      </c>
      <c r="Q25" s="205">
        <v>1528.8686492944928</v>
      </c>
      <c r="R25" s="205">
        <v>822.5153235832795</v>
      </c>
      <c r="S25" s="205">
        <v>4432.8986171266388</v>
      </c>
    </row>
    <row r="27" spans="1:23" x14ac:dyDescent="0.25">
      <c r="A27" s="203" t="s">
        <v>70</v>
      </c>
      <c r="B27" s="202">
        <v>0</v>
      </c>
      <c r="C27" s="202">
        <v>0</v>
      </c>
      <c r="D27" s="202">
        <v>0</v>
      </c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02">
        <v>0</v>
      </c>
      <c r="S27" s="202">
        <v>0</v>
      </c>
    </row>
    <row r="28" spans="1:23" x14ac:dyDescent="0.25">
      <c r="A28" s="198" t="s">
        <v>72</v>
      </c>
      <c r="B28" s="202">
        <v>-1354606.3923110501</v>
      </c>
      <c r="C28" s="202">
        <v>-22209.876729663989</v>
      </c>
      <c r="D28" s="202">
        <v>-884.13671403332978</v>
      </c>
      <c r="E28" s="202">
        <v>-9334.0616831608932</v>
      </c>
      <c r="F28" s="202">
        <v>-84850.819365061674</v>
      </c>
      <c r="G28" s="202">
        <v>-1006.201554109392</v>
      </c>
      <c r="H28" s="202">
        <v>-255739.62728510861</v>
      </c>
      <c r="I28" s="202">
        <v>-100795.36928878191</v>
      </c>
      <c r="J28" s="202">
        <v>-21031.248452410033</v>
      </c>
      <c r="K28" s="202">
        <v>-1112.0059578330518</v>
      </c>
      <c r="L28" s="202">
        <v>-861.36378555290401</v>
      </c>
      <c r="M28" s="202">
        <v>-1681.4538925013887</v>
      </c>
      <c r="N28" s="202">
        <v>-267.53848914413999</v>
      </c>
      <c r="O28" s="202">
        <v>-830289.93077954813</v>
      </c>
      <c r="P28" s="202">
        <v>-23521.810905052771</v>
      </c>
      <c r="Q28" s="202">
        <v>-296.55349670975448</v>
      </c>
      <c r="R28" s="202">
        <v>-175.01729805652431</v>
      </c>
      <c r="S28" s="202">
        <v>-549.37663432141881</v>
      </c>
    </row>
    <row r="29" spans="1:23" x14ac:dyDescent="0.25">
      <c r="A29" s="198" t="s">
        <v>74</v>
      </c>
      <c r="B29" s="202">
        <v>-1672107.2978670399</v>
      </c>
      <c r="C29" s="202">
        <v>-26117.269770537492</v>
      </c>
      <c r="D29" s="202">
        <v>-1055.8875485245158</v>
      </c>
      <c r="E29" s="202">
        <v>-10330.096590223178</v>
      </c>
      <c r="F29" s="202">
        <v>-101281.48494247458</v>
      </c>
      <c r="G29" s="202">
        <v>-833.25172910853871</v>
      </c>
      <c r="H29" s="202">
        <v>-330548.68051740265</v>
      </c>
      <c r="I29" s="202">
        <v>-128159.57736679666</v>
      </c>
      <c r="J29" s="202">
        <v>-24624.931869547261</v>
      </c>
      <c r="K29" s="202">
        <v>-1310.3440788160719</v>
      </c>
      <c r="L29" s="202">
        <v>-1126.7504251206233</v>
      </c>
      <c r="M29" s="202">
        <v>-3981.1583943217779</v>
      </c>
      <c r="N29" s="202">
        <v>-338.73586012599134</v>
      </c>
      <c r="O29" s="202">
        <v>-1017042.8906175921</v>
      </c>
      <c r="P29" s="202">
        <v>-24264.628050605996</v>
      </c>
      <c r="Q29" s="202">
        <v>-302.15030087294383</v>
      </c>
      <c r="R29" s="202">
        <v>-217.87773902228011</v>
      </c>
      <c r="S29" s="202">
        <v>-571.58206594724982</v>
      </c>
    </row>
    <row r="30" spans="1:23" x14ac:dyDescent="0.25">
      <c r="A30" s="198" t="s">
        <v>76</v>
      </c>
      <c r="B30" s="202">
        <v>-578190.59236197057</v>
      </c>
      <c r="C30" s="202">
        <v>-9099.5620238829015</v>
      </c>
      <c r="D30" s="202">
        <v>-366.22124497374313</v>
      </c>
      <c r="E30" s="202">
        <v>-3425.211377810966</v>
      </c>
      <c r="F30" s="202">
        <v>-34819.283478160825</v>
      </c>
      <c r="G30" s="202">
        <v>-293.27528669081249</v>
      </c>
      <c r="H30" s="202">
        <v>-114849.58351450204</v>
      </c>
      <c r="I30" s="202">
        <v>-44841.955798883646</v>
      </c>
      <c r="J30" s="202">
        <v>-8633.7848076304126</v>
      </c>
      <c r="K30" s="202">
        <v>-438.21694528597294</v>
      </c>
      <c r="L30" s="202">
        <v>-384.82961645111175</v>
      </c>
      <c r="M30" s="202">
        <v>-1098.079209189897</v>
      </c>
      <c r="N30" s="202">
        <v>-121.75548236422048</v>
      </c>
      <c r="O30" s="202">
        <v>-351869.19204488088</v>
      </c>
      <c r="P30" s="202">
        <v>-7556.1112785121104</v>
      </c>
      <c r="Q30" s="202">
        <v>-106.63803976586625</v>
      </c>
      <c r="R30" s="202">
        <v>-81.726006069356174</v>
      </c>
      <c r="S30" s="202">
        <v>-205.16620691584433</v>
      </c>
    </row>
    <row r="31" spans="1:23" x14ac:dyDescent="0.25">
      <c r="A31" s="198" t="s">
        <v>78</v>
      </c>
      <c r="B31" s="202">
        <v>6182.3416998108532</v>
      </c>
      <c r="C31" s="202">
        <v>84.830192779868469</v>
      </c>
      <c r="D31" s="202">
        <v>3.4997591515444686</v>
      </c>
      <c r="E31" s="202">
        <v>19.58030868632337</v>
      </c>
      <c r="F31" s="202">
        <v>388.3337335284271</v>
      </c>
      <c r="G31" s="202">
        <v>3.2172003957220325</v>
      </c>
      <c r="H31" s="202">
        <v>1153.9588780015401</v>
      </c>
      <c r="I31" s="202">
        <v>438.75344574842381</v>
      </c>
      <c r="J31" s="202">
        <v>81.392771586864512</v>
      </c>
      <c r="K31" s="202">
        <v>2.786238133748042</v>
      </c>
      <c r="L31" s="202">
        <v>3.7254527222151124</v>
      </c>
      <c r="M31" s="202">
        <v>19.905782844407014</v>
      </c>
      <c r="N31" s="202">
        <v>1.9302663200020211</v>
      </c>
      <c r="O31" s="202">
        <v>3844.4602930243154</v>
      </c>
      <c r="P31" s="202">
        <v>132.32957459815722</v>
      </c>
      <c r="Q31" s="202">
        <v>0.99930563635540115</v>
      </c>
      <c r="R31" s="202">
        <v>1.1087063842875748</v>
      </c>
      <c r="S31" s="202">
        <v>1.5297902686520612</v>
      </c>
    </row>
    <row r="32" spans="1:23" ht="15.75" thickBot="1" x14ac:dyDescent="0.3">
      <c r="A32" s="198" t="s">
        <v>80</v>
      </c>
      <c r="B32" s="202">
        <v>5759.2890000000007</v>
      </c>
      <c r="C32" s="202">
        <v>96.888822799578776</v>
      </c>
      <c r="D32" s="202">
        <v>3.7851083706357582</v>
      </c>
      <c r="E32" s="202">
        <v>0</v>
      </c>
      <c r="F32" s="202">
        <v>339.72822217825569</v>
      </c>
      <c r="G32" s="202">
        <v>2.3165403005591503</v>
      </c>
      <c r="H32" s="202">
        <v>1221.7468868045094</v>
      </c>
      <c r="I32" s="202">
        <v>502.12759417536705</v>
      </c>
      <c r="J32" s="202">
        <v>95.381277578160763</v>
      </c>
      <c r="K32" s="202">
        <v>0</v>
      </c>
      <c r="L32" s="202">
        <v>4.3461730772652691</v>
      </c>
      <c r="M32" s="202">
        <v>6.8842670318266777</v>
      </c>
      <c r="N32" s="202">
        <v>3.0479739511197037</v>
      </c>
      <c r="O32" s="202">
        <v>3439.6828233469396</v>
      </c>
      <c r="P32" s="202">
        <v>40.209046744712666</v>
      </c>
      <c r="Q32" s="202">
        <v>1.0645826410850361</v>
      </c>
      <c r="R32" s="202">
        <v>2.079680999985793</v>
      </c>
      <c r="S32" s="202">
        <v>0</v>
      </c>
    </row>
    <row r="33" spans="1:23" x14ac:dyDescent="0.25">
      <c r="A33" s="209" t="s">
        <v>82</v>
      </c>
      <c r="B33" s="204">
        <v>-3592962.6518402491</v>
      </c>
      <c r="C33" s="204">
        <v>-57244.989508504936</v>
      </c>
      <c r="D33" s="204">
        <v>-2298.960640009409</v>
      </c>
      <c r="E33" s="204">
        <v>-23069.789342508713</v>
      </c>
      <c r="F33" s="204">
        <v>-220223.52582999039</v>
      </c>
      <c r="G33" s="204">
        <v>-2127.1948292124621</v>
      </c>
      <c r="H33" s="204">
        <v>-698762.18555220729</v>
      </c>
      <c r="I33" s="204">
        <v>-272856.02141453844</v>
      </c>
      <c r="J33" s="204">
        <v>-54113.191080422679</v>
      </c>
      <c r="K33" s="204">
        <v>-2857.7807438013488</v>
      </c>
      <c r="L33" s="204">
        <v>-2364.8722013251586</v>
      </c>
      <c r="M33" s="204">
        <v>-6733.9014461368297</v>
      </c>
      <c r="N33" s="204">
        <v>-723.05159136323005</v>
      </c>
      <c r="O33" s="204">
        <v>-2191917.8703256496</v>
      </c>
      <c r="P33" s="204">
        <v>-55170.011612828006</v>
      </c>
      <c r="Q33" s="204">
        <v>-703.27794907112411</v>
      </c>
      <c r="R33" s="204">
        <v>-471.43265576388728</v>
      </c>
      <c r="S33" s="204">
        <v>-1324.5951169158607</v>
      </c>
    </row>
    <row r="34" spans="1:23" ht="15.75" thickBot="1" x14ac:dyDescent="0.3"/>
    <row r="35" spans="1:23" x14ac:dyDescent="0.25">
      <c r="A35" s="207" t="s">
        <v>85</v>
      </c>
      <c r="B35" s="204">
        <v>2329242.4102428346</v>
      </c>
      <c r="C35" s="204">
        <v>32171.006645130954</v>
      </c>
      <c r="D35" s="204">
        <v>1876.937980897475</v>
      </c>
      <c r="E35" s="204">
        <v>13231.050049230877</v>
      </c>
      <c r="F35" s="204">
        <v>161308.33033174093</v>
      </c>
      <c r="G35" s="204">
        <v>2167.1257833641512</v>
      </c>
      <c r="H35" s="204">
        <v>462291.08729843929</v>
      </c>
      <c r="I35" s="204">
        <v>116430.1679578839</v>
      </c>
      <c r="J35" s="204">
        <v>25876.56081771008</v>
      </c>
      <c r="K35" s="204">
        <v>1762.6032951566642</v>
      </c>
      <c r="L35" s="204">
        <v>1795.9282229354681</v>
      </c>
      <c r="M35" s="204">
        <v>7995.4717496571702</v>
      </c>
      <c r="N35" s="204">
        <v>303.99060140743597</v>
      </c>
      <c r="O35" s="204">
        <v>1460397.2607262894</v>
      </c>
      <c r="P35" s="204">
        <v>37349.911914737066</v>
      </c>
      <c r="Q35" s="204">
        <v>825.59070022336869</v>
      </c>
      <c r="R35" s="204">
        <v>351.08266781939221</v>
      </c>
      <c r="S35" s="204">
        <v>3108.3035002107781</v>
      </c>
      <c r="T35" s="194"/>
      <c r="U35" s="194"/>
      <c r="V35" s="194"/>
      <c r="W35" s="194"/>
    </row>
    <row r="36" spans="1:23" ht="15.75" thickBot="1" x14ac:dyDescent="0.3">
      <c r="A36" s="198" t="s">
        <v>87</v>
      </c>
      <c r="B36" s="202">
        <v>-711050.80186952872</v>
      </c>
      <c r="C36" s="202">
        <v>-9387.5054656880402</v>
      </c>
      <c r="D36" s="202">
        <v>-605.84074915817894</v>
      </c>
      <c r="E36" s="202">
        <v>-3963.702680491273</v>
      </c>
      <c r="F36" s="202">
        <v>-51127.458962099328</v>
      </c>
      <c r="G36" s="202">
        <v>-748.94117621627584</v>
      </c>
      <c r="H36" s="202">
        <v>-140733.3255034305</v>
      </c>
      <c r="I36" s="202">
        <v>-29853.454997480269</v>
      </c>
      <c r="J36" s="202">
        <v>-7094.6318545813292</v>
      </c>
      <c r="K36" s="202">
        <v>-534.61359398079878</v>
      </c>
      <c r="L36" s="202">
        <v>-568.20592329179203</v>
      </c>
      <c r="M36" s="202">
        <v>-2737.9189018575535</v>
      </c>
      <c r="N36" s="202">
        <v>-76.80040243747338</v>
      </c>
      <c r="O36" s="202">
        <v>-450005.1115618989</v>
      </c>
      <c r="P36" s="202">
        <v>-12076.183829154852</v>
      </c>
      <c r="Q36" s="202">
        <v>-285.91327063862406</v>
      </c>
      <c r="R36" s="202">
        <v>-108.86700029449472</v>
      </c>
      <c r="S36" s="202">
        <v>-1142.3259968292118</v>
      </c>
      <c r="T36" s="194"/>
      <c r="U36" s="194"/>
      <c r="V36" s="194"/>
      <c r="W36" s="194"/>
    </row>
    <row r="37" spans="1:23" x14ac:dyDescent="0.25">
      <c r="A37" s="207" t="s">
        <v>89</v>
      </c>
      <c r="B37" s="204">
        <v>1618191.6083733053</v>
      </c>
      <c r="C37" s="204">
        <v>22783.501179442919</v>
      </c>
      <c r="D37" s="204">
        <v>1271.0972317392961</v>
      </c>
      <c r="E37" s="204">
        <v>9267.3473687396054</v>
      </c>
      <c r="F37" s="204">
        <v>110180.87136964161</v>
      </c>
      <c r="G37" s="204">
        <v>1418.1846071478753</v>
      </c>
      <c r="H37" s="204">
        <v>321557.76179500879</v>
      </c>
      <c r="I37" s="204">
        <v>86576.712960403616</v>
      </c>
      <c r="J37" s="204">
        <v>18781.928963128754</v>
      </c>
      <c r="K37" s="204">
        <v>1227.9897011758658</v>
      </c>
      <c r="L37" s="204">
        <v>1227.7222996436758</v>
      </c>
      <c r="M37" s="204">
        <v>5257.5528477996168</v>
      </c>
      <c r="N37" s="204">
        <v>227.19019896996255</v>
      </c>
      <c r="O37" s="204">
        <v>1010392.1491643905</v>
      </c>
      <c r="P37" s="204">
        <v>25273.728085582217</v>
      </c>
      <c r="Q37" s="204">
        <v>539.67742958474469</v>
      </c>
      <c r="R37" s="204">
        <v>242.21566752489755</v>
      </c>
      <c r="S37" s="204">
        <v>1965.9775033815665</v>
      </c>
      <c r="T37" s="194"/>
      <c r="U37" s="194"/>
      <c r="V37" s="194"/>
      <c r="W37" s="194"/>
    </row>
    <row r="39" spans="1:23" x14ac:dyDescent="0.25">
      <c r="A39" s="198" t="s">
        <v>92</v>
      </c>
      <c r="B39" s="202">
        <v>586.73158000000012</v>
      </c>
      <c r="C39" s="202">
        <v>0</v>
      </c>
      <c r="D39" s="202">
        <v>0</v>
      </c>
      <c r="E39" s="202">
        <v>0</v>
      </c>
      <c r="F39" s="202">
        <v>0</v>
      </c>
      <c r="G39" s="202">
        <v>0</v>
      </c>
      <c r="H39" s="202">
        <v>0</v>
      </c>
      <c r="I39" s="202">
        <v>387.61734000000007</v>
      </c>
      <c r="J39" s="202">
        <v>129.58792</v>
      </c>
      <c r="K39" s="202">
        <v>69.526319999999998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194"/>
      <c r="U39" s="194"/>
      <c r="V39" s="194"/>
      <c r="W39" s="194"/>
    </row>
    <row r="40" spans="1:23" ht="15.75" thickBot="1" x14ac:dyDescent="0.3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</row>
    <row r="41" spans="1:23" ht="15.75" thickBot="1" x14ac:dyDescent="0.3">
      <c r="A41" s="198" t="s">
        <v>94</v>
      </c>
      <c r="B41" s="202">
        <v>-586.73157999999989</v>
      </c>
      <c r="C41" s="202">
        <v>-10.910253232827976</v>
      </c>
      <c r="D41" s="202">
        <v>-0.42650534268636053</v>
      </c>
      <c r="E41" s="202">
        <v>-5.691620527458066</v>
      </c>
      <c r="F41" s="202">
        <v>-32.922027957537182</v>
      </c>
      <c r="G41" s="202">
        <v>-0.26479649860443022</v>
      </c>
      <c r="H41" s="202">
        <v>-127.28281505477065</v>
      </c>
      <c r="I41" s="202">
        <v>-51.38588681576271</v>
      </c>
      <c r="J41" s="202">
        <v>-10.199338904394835</v>
      </c>
      <c r="K41" s="202">
        <v>-0.69184724105093631</v>
      </c>
      <c r="L41" s="202">
        <v>-0.44373017722841884</v>
      </c>
      <c r="M41" s="202">
        <v>-5.8483159381951054E-2</v>
      </c>
      <c r="N41" s="202">
        <v>-4.0802420645011835E-2</v>
      </c>
      <c r="O41" s="202">
        <v>-345.6058966940476</v>
      </c>
      <c r="P41" s="202">
        <v>-0.34390147442246249</v>
      </c>
      <c r="Q41" s="202">
        <v>-0.12341705359558111</v>
      </c>
      <c r="R41" s="202">
        <v>-5.2818280525978444E-2</v>
      </c>
      <c r="S41" s="202">
        <v>-0.28743916505969747</v>
      </c>
      <c r="T41" s="194"/>
      <c r="U41" s="194"/>
      <c r="V41" s="194"/>
      <c r="W41" s="194"/>
    </row>
    <row r="42" spans="1:23" x14ac:dyDescent="0.25">
      <c r="A42" s="199" t="s">
        <v>96</v>
      </c>
      <c r="B42" s="204">
        <v>0</v>
      </c>
      <c r="C42" s="204">
        <v>-10.910253232827976</v>
      </c>
      <c r="D42" s="204">
        <v>-0.42650534268636053</v>
      </c>
      <c r="E42" s="204">
        <v>-5.691620527458066</v>
      </c>
      <c r="F42" s="204">
        <v>-32.922027957537182</v>
      </c>
      <c r="G42" s="204">
        <v>-0.26479649860443022</v>
      </c>
      <c r="H42" s="204">
        <v>-127.28281505477065</v>
      </c>
      <c r="I42" s="204">
        <v>336.23145318423735</v>
      </c>
      <c r="J42" s="204">
        <v>119.38858109560516</v>
      </c>
      <c r="K42" s="204">
        <v>68.834472758949047</v>
      </c>
      <c r="L42" s="204">
        <v>-0.44373017722841884</v>
      </c>
      <c r="M42" s="204">
        <v>-5.8483159381951054E-2</v>
      </c>
      <c r="N42" s="204">
        <v>-4.0802420645011835E-2</v>
      </c>
      <c r="O42" s="204">
        <v>-345.6058966940476</v>
      </c>
      <c r="P42" s="204">
        <v>-0.34390147442246249</v>
      </c>
      <c r="Q42" s="204">
        <v>-0.12341705359558111</v>
      </c>
      <c r="R42" s="204">
        <v>-5.2818280525978444E-2</v>
      </c>
      <c r="S42" s="204">
        <v>-0.28743916505969747</v>
      </c>
      <c r="T42" s="194"/>
      <c r="U42" s="194"/>
      <c r="V42" s="194"/>
      <c r="W42" s="194"/>
    </row>
    <row r="43" spans="1:23" x14ac:dyDescent="0.25">
      <c r="A43" s="198" t="s">
        <v>98</v>
      </c>
      <c r="B43" s="202">
        <v>0</v>
      </c>
      <c r="C43" s="202">
        <v>-6.6924154994762288</v>
      </c>
      <c r="D43" s="202">
        <v>-0.26162096379350142</v>
      </c>
      <c r="E43" s="202">
        <v>-3.4912745490165116</v>
      </c>
      <c r="F43" s="202">
        <v>-20.194571608499849</v>
      </c>
      <c r="G43" s="202">
        <v>-0.1624277781321472</v>
      </c>
      <c r="H43" s="202">
        <v>-78.076050675564019</v>
      </c>
      <c r="I43" s="202">
        <v>206.24641249672865</v>
      </c>
      <c r="J43" s="202">
        <v>73.233679689540949</v>
      </c>
      <c r="K43" s="202">
        <v>42.223483044752186</v>
      </c>
      <c r="L43" s="202">
        <v>-0.27218678176354905</v>
      </c>
      <c r="M43" s="202">
        <v>-3.5873924642595784E-2</v>
      </c>
      <c r="N43" s="202">
        <v>-2.5028452274525822E-2</v>
      </c>
      <c r="O43" s="202">
        <v>-211.99675299801476</v>
      </c>
      <c r="P43" s="202">
        <v>-0.21095125003996362</v>
      </c>
      <c r="Q43" s="202">
        <v>-7.5704769152151394E-2</v>
      </c>
      <c r="R43" s="202">
        <v>-3.2399053597046326E-2</v>
      </c>
      <c r="S43" s="202">
        <v>-0.17631692705480909</v>
      </c>
      <c r="T43" s="194"/>
      <c r="U43" s="194"/>
      <c r="V43" s="194"/>
      <c r="W43" s="194"/>
    </row>
    <row r="44" spans="1:23" ht="15.75" thickBot="1" x14ac:dyDescent="0.3"/>
    <row r="45" spans="1:23" ht="15.75" thickBot="1" x14ac:dyDescent="0.3">
      <c r="A45" s="203" t="s">
        <v>101</v>
      </c>
      <c r="B45" s="208">
        <v>1618191.6083733053</v>
      </c>
      <c r="C45" s="208">
        <v>22776.808763943438</v>
      </c>
      <c r="D45" s="208">
        <v>1270.8356107755026</v>
      </c>
      <c r="E45" s="208">
        <v>9263.8560941905889</v>
      </c>
      <c r="F45" s="208">
        <v>110160.67679803309</v>
      </c>
      <c r="G45" s="208">
        <v>1418.0221793697431</v>
      </c>
      <c r="H45" s="208">
        <v>321479.6857443332</v>
      </c>
      <c r="I45" s="208">
        <v>86782.959372900354</v>
      </c>
      <c r="J45" s="208">
        <v>18855.16264281829</v>
      </c>
      <c r="K45" s="208">
        <v>1270.2131842206177</v>
      </c>
      <c r="L45" s="208">
        <v>1227.4501128619122</v>
      </c>
      <c r="M45" s="208">
        <v>5257.5169738749728</v>
      </c>
      <c r="N45" s="208">
        <v>227.16517051768804</v>
      </c>
      <c r="O45" s="208">
        <v>1010180.1524113923</v>
      </c>
      <c r="P45" s="208">
        <v>25273.517134332178</v>
      </c>
      <c r="Q45" s="208">
        <v>539.60172481559255</v>
      </c>
      <c r="R45" s="208">
        <v>242.18326847130047</v>
      </c>
      <c r="S45" s="208">
        <v>1965.8011864545117</v>
      </c>
      <c r="T45" s="194"/>
      <c r="U45" s="194"/>
      <c r="V45" s="194"/>
      <c r="W45" s="194"/>
    </row>
    <row r="46" spans="1:23" ht="15.75" thickTop="1" x14ac:dyDescent="0.25"/>
    <row r="47" spans="1:23" x14ac:dyDescent="0.25">
      <c r="A47" s="203" t="s">
        <v>102</v>
      </c>
      <c r="B47" s="206">
        <v>4.9735241403223489E-2</v>
      </c>
      <c r="C47" s="206">
        <v>4.3681694668025808E-2</v>
      </c>
      <c r="D47" s="206">
        <v>6.0790264534959677E-2</v>
      </c>
      <c r="E47" s="206">
        <v>4.6491246731090799E-2</v>
      </c>
      <c r="F47" s="206">
        <v>5.6606989123103441E-2</v>
      </c>
      <c r="G47" s="206">
        <v>8.8665324234156739E-2</v>
      </c>
      <c r="H47" s="206">
        <v>4.9204833605655952E-2</v>
      </c>
      <c r="I47" s="206">
        <v>3.3928952178462646E-2</v>
      </c>
      <c r="J47" s="206">
        <v>3.8190524845922398E-2</v>
      </c>
      <c r="K47" s="206">
        <v>4.9951924014892964E-2</v>
      </c>
      <c r="L47" s="206">
        <v>5.6102633986975584E-2</v>
      </c>
      <c r="M47" s="206">
        <v>8.5256654483640795E-2</v>
      </c>
      <c r="N47" s="206">
        <v>3.369953821310754E-2</v>
      </c>
      <c r="O47" s="206">
        <v>5.126052992428675E-2</v>
      </c>
      <c r="P47" s="206">
        <v>6.2803749970407427E-2</v>
      </c>
      <c r="Q47" s="206">
        <v>8.9593813922223056E-2</v>
      </c>
      <c r="R47" s="206">
        <v>5.2725986302014548E-2</v>
      </c>
      <c r="S47" s="206">
        <v>0.16465638419205189</v>
      </c>
      <c r="T47" s="194"/>
      <c r="U47" s="194"/>
      <c r="V47" s="194"/>
      <c r="W47" s="194"/>
    </row>
    <row r="49" spans="1:23" x14ac:dyDescent="0.25">
      <c r="A49" s="203" t="s">
        <v>103</v>
      </c>
      <c r="B49" s="210">
        <v>1</v>
      </c>
      <c r="C49" s="210">
        <v>0.87828456111996811</v>
      </c>
      <c r="D49" s="210">
        <v>1.2222774600028317</v>
      </c>
      <c r="E49" s="210">
        <v>0.93477472752504953</v>
      </c>
      <c r="F49" s="210">
        <v>1.1381665701422448</v>
      </c>
      <c r="G49" s="210">
        <v>1.7827464335663217</v>
      </c>
      <c r="H49" s="210">
        <v>0.98933537301513608</v>
      </c>
      <c r="I49" s="210">
        <v>0.68219136413528314</v>
      </c>
      <c r="J49" s="210">
        <v>0.76787653519757837</v>
      </c>
      <c r="K49" s="210">
        <v>1.0043567218245257</v>
      </c>
      <c r="L49" s="210">
        <v>1.1280257701401124</v>
      </c>
      <c r="M49" s="210">
        <v>1.7142101270290619</v>
      </c>
      <c r="N49" s="210">
        <v>0.67757865976545506</v>
      </c>
      <c r="O49" s="210">
        <v>1.0306681636205832</v>
      </c>
      <c r="P49" s="210">
        <v>1.2627615388700402</v>
      </c>
      <c r="Q49" s="210">
        <v>1.8014150810257497</v>
      </c>
      <c r="R49" s="210">
        <v>1.0601333142136355</v>
      </c>
      <c r="S49" s="210">
        <v>3.310658188167154</v>
      </c>
      <c r="T49" s="194"/>
      <c r="U49" s="194"/>
      <c r="V49" s="194"/>
      <c r="W49" s="194"/>
    </row>
    <row r="51" spans="1:23" x14ac:dyDescent="0.25">
      <c r="A51" s="203" t="s">
        <v>104</v>
      </c>
      <c r="B51" s="202">
        <v>0</v>
      </c>
      <c r="C51" s="202">
        <v>0</v>
      </c>
      <c r="D51" s="202">
        <v>0</v>
      </c>
      <c r="E51" s="202">
        <v>0</v>
      </c>
      <c r="F51" s="202">
        <v>0</v>
      </c>
      <c r="G51" s="202">
        <v>0</v>
      </c>
      <c r="H51" s="202">
        <v>0</v>
      </c>
      <c r="I51" s="202">
        <v>0</v>
      </c>
      <c r="J51" s="202">
        <v>0</v>
      </c>
      <c r="K51" s="202">
        <v>0</v>
      </c>
      <c r="L51" s="202">
        <v>0</v>
      </c>
      <c r="M51" s="202">
        <v>0</v>
      </c>
      <c r="N51" s="202">
        <v>0</v>
      </c>
      <c r="O51" s="202">
        <v>0</v>
      </c>
      <c r="P51" s="202">
        <v>0</v>
      </c>
      <c r="Q51" s="202">
        <v>0</v>
      </c>
      <c r="R51" s="202">
        <v>0</v>
      </c>
      <c r="S51" s="202">
        <v>0</v>
      </c>
    </row>
    <row r="52" spans="1:23" x14ac:dyDescent="0.25">
      <c r="A52" s="198" t="s">
        <v>105</v>
      </c>
      <c r="B52" s="202">
        <v>5728328.91693033</v>
      </c>
      <c r="C52" s="202">
        <v>92946.878641190502</v>
      </c>
      <c r="D52" s="202">
        <v>3733.4121604869615</v>
      </c>
      <c r="E52" s="202">
        <v>36926.336186884946</v>
      </c>
      <c r="F52" s="202">
        <v>347573.4425811962</v>
      </c>
      <c r="G52" s="202">
        <v>3170.1791361483283</v>
      </c>
      <c r="H52" s="202">
        <v>1144223.322492457</v>
      </c>
      <c r="I52" s="202">
        <v>447274.78568575764</v>
      </c>
      <c r="J52" s="202">
        <v>87676.792121742998</v>
      </c>
      <c r="K52" s="202">
        <v>4558.0378860267028</v>
      </c>
      <c r="L52" s="202">
        <v>3868.0486244616718</v>
      </c>
      <c r="M52" s="202">
        <v>10479.790452901911</v>
      </c>
      <c r="N52" s="202">
        <v>1168.349811475498</v>
      </c>
      <c r="O52" s="202">
        <v>3457969.1990311136</v>
      </c>
      <c r="P52" s="202">
        <v>82699.711203589701</v>
      </c>
      <c r="Q52" s="202">
        <v>1117.0218398496786</v>
      </c>
      <c r="R52" s="202">
        <v>779.02860284019789</v>
      </c>
      <c r="S52" s="202">
        <v>2164.5804722071712</v>
      </c>
    </row>
    <row r="53" spans="1:23" ht="15.75" thickBot="1" x14ac:dyDescent="0.3">
      <c r="A53" s="198" t="s">
        <v>65</v>
      </c>
      <c r="B53" s="202">
        <v>193876.14515275299</v>
      </c>
      <c r="C53" s="202">
        <v>1614.9450980846721</v>
      </c>
      <c r="D53" s="202">
        <v>65.724599898368766</v>
      </c>
      <c r="E53" s="202">
        <v>428.28981098687211</v>
      </c>
      <c r="F53" s="202">
        <v>12157.450408720078</v>
      </c>
      <c r="G53" s="202">
        <v>109.14045453559109</v>
      </c>
      <c r="H53" s="202">
        <v>22479.418997914705</v>
      </c>
      <c r="I53" s="202">
        <v>7920.5774294435623</v>
      </c>
      <c r="J53" s="202">
        <v>1604.9739878592748</v>
      </c>
      <c r="K53" s="202">
        <v>53.363587456734813</v>
      </c>
      <c r="L53" s="202">
        <v>65.642896361252539</v>
      </c>
      <c r="M53" s="202">
        <v>678.54397099415269</v>
      </c>
      <c r="N53" s="202">
        <v>34.913412818145716</v>
      </c>
      <c r="O53" s="202">
        <v>145343.26965788877</v>
      </c>
      <c r="P53" s="202">
        <v>1246.7139604689721</v>
      </c>
      <c r="Q53" s="202">
        <v>20.49352747674396</v>
      </c>
      <c r="R53" s="202">
        <v>21.091738171667615</v>
      </c>
      <c r="S53" s="202">
        <v>31.591613673414532</v>
      </c>
    </row>
    <row r="54" spans="1:23" ht="15.75" thickBot="1" x14ac:dyDescent="0.3">
      <c r="A54" s="211" t="s">
        <v>106</v>
      </c>
      <c r="B54" s="205">
        <v>5922205.0620830841</v>
      </c>
      <c r="C54" s="205">
        <v>94561.823739275176</v>
      </c>
      <c r="D54" s="205">
        <v>3799.1367603853305</v>
      </c>
      <c r="E54" s="205">
        <v>37354.625997871815</v>
      </c>
      <c r="F54" s="205">
        <v>359730.89298991626</v>
      </c>
      <c r="G54" s="205">
        <v>3279.3195906839192</v>
      </c>
      <c r="H54" s="205">
        <v>1166702.7414903718</v>
      </c>
      <c r="I54" s="205">
        <v>455195.36311520118</v>
      </c>
      <c r="J54" s="205">
        <v>89281.766109602278</v>
      </c>
      <c r="K54" s="205">
        <v>4611.4014734834373</v>
      </c>
      <c r="L54" s="205">
        <v>3933.6915208229248</v>
      </c>
      <c r="M54" s="205">
        <v>11158.334423896064</v>
      </c>
      <c r="N54" s="205">
        <v>1203.2632242936436</v>
      </c>
      <c r="O54" s="205">
        <v>3603312.4686890026</v>
      </c>
      <c r="P54" s="205">
        <v>83946.425164058688</v>
      </c>
      <c r="Q54" s="205">
        <v>1137.5153673264226</v>
      </c>
      <c r="R54" s="205">
        <v>800.12034101186543</v>
      </c>
      <c r="S54" s="205">
        <v>2196.1720858805861</v>
      </c>
    </row>
    <row r="56" spans="1:23" x14ac:dyDescent="0.25">
      <c r="A56" s="203" t="s">
        <v>107</v>
      </c>
      <c r="B56" s="202">
        <v>0</v>
      </c>
      <c r="C56" s="202">
        <v>5145.8275856392829</v>
      </c>
      <c r="D56" s="202">
        <v>-376.76186052155356</v>
      </c>
      <c r="E56" s="202">
        <v>1053.7866061322243</v>
      </c>
      <c r="F56" s="202">
        <v>-21800.963171815038</v>
      </c>
      <c r="G56" s="202">
        <v>-1015.0010218926939</v>
      </c>
      <c r="H56" s="202">
        <v>5649.468639725208</v>
      </c>
      <c r="I56" s="202">
        <v>65909.173742778832</v>
      </c>
      <c r="J56" s="202">
        <v>9292.0142114695154</v>
      </c>
      <c r="K56" s="202">
        <v>-8.9825654745753862</v>
      </c>
      <c r="L56" s="202">
        <v>-227.108903437702</v>
      </c>
      <c r="M56" s="202">
        <v>-3571.0387718979364</v>
      </c>
      <c r="N56" s="202">
        <v>176.22103152297763</v>
      </c>
      <c r="O56" s="202">
        <v>-49002.662362936499</v>
      </c>
      <c r="P56" s="202">
        <v>-8573.4983635063909</v>
      </c>
      <c r="Q56" s="202">
        <v>-391.35328196807018</v>
      </c>
      <c r="R56" s="202">
        <v>-22.39498257141409</v>
      </c>
      <c r="S56" s="202">
        <v>-2236.7265312460531</v>
      </c>
    </row>
    <row r="58" spans="1:23" x14ac:dyDescent="0.25">
      <c r="A58" s="203" t="s">
        <v>537</v>
      </c>
      <c r="B58" s="212">
        <v>1</v>
      </c>
      <c r="C58" s="212">
        <v>0.94558239908922126</v>
      </c>
      <c r="D58" s="212">
        <v>1.0991703864020257</v>
      </c>
      <c r="E58" s="212">
        <v>0.97178966251215415</v>
      </c>
      <c r="F58" s="212">
        <v>1.0606035333541013</v>
      </c>
      <c r="G58" s="212">
        <v>1.3095157375865918</v>
      </c>
      <c r="H58" s="212">
        <v>0.99515774803742341</v>
      </c>
      <c r="I58" s="212">
        <v>0.85520684285595749</v>
      </c>
      <c r="J58" s="212">
        <v>0.89592483867240436</v>
      </c>
      <c r="K58" s="212">
        <v>1.0019479035877112</v>
      </c>
      <c r="L58" s="212">
        <v>1.0577342941701211</v>
      </c>
      <c r="M58" s="212">
        <v>1.3200333164643641</v>
      </c>
      <c r="N58" s="212">
        <v>0.8535473968080215</v>
      </c>
      <c r="O58" s="212">
        <v>1.0135993374953589</v>
      </c>
      <c r="P58" s="212">
        <v>1.1021305951593647</v>
      </c>
      <c r="Q58" s="212">
        <v>1.3440421933708848</v>
      </c>
      <c r="R58" s="212">
        <v>1.0279895178556422</v>
      </c>
      <c r="S58" s="212">
        <v>2.0184659688674653</v>
      </c>
    </row>
    <row r="59" spans="1:23" x14ac:dyDescent="0.25">
      <c r="A59" s="200" t="s">
        <v>108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</row>
    <row r="60" spans="1:23" x14ac:dyDescent="0.25">
      <c r="A60" s="200" t="s">
        <v>538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</row>
    <row r="61" spans="1:23" x14ac:dyDescent="0.25">
      <c r="A61" s="200" t="s">
        <v>141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</row>
    <row r="62" spans="1:23" x14ac:dyDescent="0.25">
      <c r="A62" s="200" t="s">
        <v>108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</row>
    <row r="63" spans="1:23" x14ac:dyDescent="0.25">
      <c r="A63" s="200" t="s">
        <v>112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</row>
    <row r="64" spans="1:23" x14ac:dyDescent="0.25">
      <c r="A64" s="201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</row>
    <row r="65" spans="1:23" x14ac:dyDescent="0.25">
      <c r="A65" s="201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</row>
    <row r="66" spans="1:23" x14ac:dyDescent="0.25">
      <c r="A66" s="201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</row>
    <row r="67" spans="1:23" x14ac:dyDescent="0.25">
      <c r="A67" s="201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</row>
    <row r="68" spans="1:23" x14ac:dyDescent="0.25">
      <c r="A68" s="201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</row>
    <row r="69" spans="1:23" x14ac:dyDescent="0.25">
      <c r="A69" s="201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</row>
    <row r="70" spans="1:23" x14ac:dyDescent="0.25">
      <c r="A70" s="201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</row>
    <row r="71" spans="1:23" x14ac:dyDescent="0.25">
      <c r="A71" s="201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</row>
    <row r="72" spans="1:23" ht="15.75" thickBot="1" x14ac:dyDescent="0.3">
      <c r="A72" s="195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autoPageBreaks="0"/>
  </sheetPr>
  <dimension ref="A1:X84"/>
  <sheetViews>
    <sheetView showGridLines="0" showZeros="0"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x14ac:dyDescent="0.25"/>
  <cols>
    <col min="1" max="1" width="33.7109375" style="2" bestFit="1" customWidth="1"/>
    <col min="2" max="2" width="39.5703125" style="2" bestFit="1" customWidth="1"/>
    <col min="3" max="3" width="11.42578125" style="2" bestFit="1" customWidth="1"/>
    <col min="4" max="4" width="8.85546875" style="2" bestFit="1" customWidth="1"/>
    <col min="5" max="6" width="8.28515625" style="2" bestFit="1" customWidth="1"/>
    <col min="7" max="7" width="9.7109375" style="2" bestFit="1" customWidth="1"/>
    <col min="8" max="8" width="7.85546875" style="2" bestFit="1" customWidth="1"/>
    <col min="9" max="10" width="10.42578125" style="2" bestFit="1" customWidth="1"/>
    <col min="11" max="12" width="9.85546875" style="2" bestFit="1" customWidth="1"/>
    <col min="13" max="13" width="7.85546875" style="2" bestFit="1" customWidth="1"/>
    <col min="14" max="14" width="8.28515625" style="2" bestFit="1" customWidth="1"/>
    <col min="15" max="15" width="7.28515625" style="2" bestFit="1" customWidth="1"/>
    <col min="16" max="16" width="10.7109375" style="2" bestFit="1" customWidth="1"/>
    <col min="17" max="17" width="8.8554687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48" customFormat="1" x14ac:dyDescent="0.25">
      <c r="A1" s="43" t="s">
        <v>558</v>
      </c>
    </row>
    <row r="2" spans="1:24" s="48" customFormat="1" x14ac:dyDescent="0.25">
      <c r="A2" s="43" t="s">
        <v>544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3" t="s">
        <v>0</v>
      </c>
    </row>
    <row r="5" spans="1:24" x14ac:dyDescent="0.25">
      <c r="A5" s="3" t="s">
        <v>1</v>
      </c>
    </row>
    <row r="6" spans="1:24" x14ac:dyDescent="0.25">
      <c r="A6" s="3" t="s">
        <v>2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4</v>
      </c>
      <c r="O8" s="4" t="s">
        <v>5</v>
      </c>
      <c r="P8" s="4" t="s">
        <v>6</v>
      </c>
      <c r="Q8" s="4" t="s">
        <v>7</v>
      </c>
      <c r="R8" s="4" t="s">
        <v>8</v>
      </c>
      <c r="S8" s="4" t="s">
        <v>9</v>
      </c>
      <c r="T8" s="4" t="s">
        <v>10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6.25" thickBot="1" x14ac:dyDescent="0.3">
      <c r="A10" s="5" t="s">
        <v>15</v>
      </c>
      <c r="B10" s="5" t="s">
        <v>16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21</v>
      </c>
      <c r="H10" s="5" t="s">
        <v>22</v>
      </c>
      <c r="I10" s="5" t="s">
        <v>23</v>
      </c>
      <c r="J10" s="5" t="s">
        <v>24</v>
      </c>
      <c r="K10" s="5" t="s">
        <v>25</v>
      </c>
      <c r="L10" s="5" t="s">
        <v>26</v>
      </c>
      <c r="M10" s="5" t="s">
        <v>27</v>
      </c>
      <c r="N10" s="5" t="s">
        <v>28</v>
      </c>
      <c r="O10" s="5" t="s">
        <v>29</v>
      </c>
      <c r="P10" s="5" t="s">
        <v>30</v>
      </c>
      <c r="Q10" s="5" t="s">
        <v>31</v>
      </c>
      <c r="R10" s="5" t="s">
        <v>32</v>
      </c>
      <c r="S10" s="5" t="s">
        <v>33</v>
      </c>
      <c r="T10" s="5" t="s">
        <v>34</v>
      </c>
    </row>
    <row r="11" spans="1:24" x14ac:dyDescent="0.25">
      <c r="A11" s="4" t="s">
        <v>35</v>
      </c>
      <c r="B11" s="6" t="s">
        <v>36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37</v>
      </c>
      <c r="B12" s="8" t="s">
        <v>38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39</v>
      </c>
      <c r="B13" s="8" t="s">
        <v>40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41</v>
      </c>
      <c r="B14" s="9" t="s">
        <v>42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43</v>
      </c>
      <c r="B15" s="8" t="s">
        <v>44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45</v>
      </c>
      <c r="B16" s="8" t="s">
        <v>46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47</v>
      </c>
      <c r="B17" s="8" t="s">
        <v>48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49</v>
      </c>
      <c r="B18" s="9" t="s">
        <v>50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51</v>
      </c>
      <c r="B19" s="8" t="s">
        <v>52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53</v>
      </c>
      <c r="B20" s="8" t="s">
        <v>54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55</v>
      </c>
      <c r="B21" s="9" t="s">
        <v>56</v>
      </c>
      <c r="C21" s="10">
        <v>876980.57041837065</v>
      </c>
      <c r="D21" s="10">
        <v>17192.390148269995</v>
      </c>
      <c r="E21" s="10">
        <v>675.99027032294771</v>
      </c>
      <c r="F21" s="10">
        <v>8283.8602394395475</v>
      </c>
      <c r="G21" s="10">
        <v>51872.554520973295</v>
      </c>
      <c r="H21" s="10">
        <v>598.26183959768991</v>
      </c>
      <c r="I21" s="10">
        <v>183858.86886719536</v>
      </c>
      <c r="J21" s="10">
        <v>73563.492409886574</v>
      </c>
      <c r="K21" s="10">
        <v>16184.704852918088</v>
      </c>
      <c r="L21" s="10">
        <v>977.3152262113839</v>
      </c>
      <c r="M21" s="10">
        <v>639.2890464859903</v>
      </c>
      <c r="N21" s="10">
        <v>1445.3074584264577</v>
      </c>
      <c r="O21" s="10">
        <v>155.15662862793175</v>
      </c>
      <c r="P21" s="10">
        <v>508495.26080393937</v>
      </c>
      <c r="Q21" s="10">
        <v>12207.875651991411</v>
      </c>
      <c r="R21" s="10">
        <v>216.96478622309783</v>
      </c>
      <c r="S21" s="10">
        <v>106.50126783216169</v>
      </c>
      <c r="T21" s="10">
        <v>506.77640002929724</v>
      </c>
    </row>
    <row r="22" spans="1:20" ht="15.75" thickBot="1" x14ac:dyDescent="0.3">
      <c r="A22" s="4" t="s">
        <v>57</v>
      </c>
      <c r="B22" s="11" t="s">
        <v>58</v>
      </c>
      <c r="C22" s="12">
        <v>32536116.498439785</v>
      </c>
      <c r="D22" s="12">
        <v>568590.18515029654</v>
      </c>
      <c r="E22" s="12">
        <v>22672.087917229495</v>
      </c>
      <c r="F22" s="12">
        <v>230863.52645697229</v>
      </c>
      <c r="G22" s="12">
        <v>1887185.1178023007</v>
      </c>
      <c r="H22" s="12">
        <v>17552.519841773963</v>
      </c>
      <c r="I22" s="12">
        <v>6671624.6411003703</v>
      </c>
      <c r="J22" s="12">
        <v>2671888.3847701498</v>
      </c>
      <c r="K22" s="12">
        <v>539400.63091015362</v>
      </c>
      <c r="L22" s="12">
        <v>28634.197597469487</v>
      </c>
      <c r="M22" s="12">
        <v>22899.532738855858</v>
      </c>
      <c r="N22" s="12">
        <v>66471.74381474196</v>
      </c>
      <c r="O22" s="12">
        <v>7289.9751499543681</v>
      </c>
      <c r="P22" s="12">
        <v>19344231.931779888</v>
      </c>
      <c r="Q22" s="12">
        <v>430124.20128416613</v>
      </c>
      <c r="R22" s="12">
        <v>6756.8601259878042</v>
      </c>
      <c r="S22" s="12">
        <v>4755.7569556742583</v>
      </c>
      <c r="T22" s="12">
        <v>15175.205043802671</v>
      </c>
    </row>
    <row r="23" spans="1:20" ht="15.75" thickTop="1" x14ac:dyDescent="0.25">
      <c r="A23" s="4" t="s">
        <v>59</v>
      </c>
    </row>
    <row r="24" spans="1:20" x14ac:dyDescent="0.25">
      <c r="A24" s="4" t="s">
        <v>60</v>
      </c>
      <c r="B24" s="6" t="s">
        <v>61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62</v>
      </c>
      <c r="B25" s="8" t="s">
        <v>63</v>
      </c>
      <c r="C25" s="7">
        <v>5728328.91693033</v>
      </c>
      <c r="D25" s="7">
        <v>87801.051055551216</v>
      </c>
      <c r="E25" s="7">
        <v>4110.1740210085154</v>
      </c>
      <c r="F25" s="7">
        <v>35872.549580752726</v>
      </c>
      <c r="G25" s="7">
        <v>369374.40575301123</v>
      </c>
      <c r="H25" s="7">
        <v>4185.180158041022</v>
      </c>
      <c r="I25" s="7">
        <v>1138573.8538527316</v>
      </c>
      <c r="J25" s="7">
        <v>381365.61194297881</v>
      </c>
      <c r="K25" s="7">
        <v>78384.777910273464</v>
      </c>
      <c r="L25" s="7">
        <v>4567.0204515012783</v>
      </c>
      <c r="M25" s="7">
        <v>4095.1575278993737</v>
      </c>
      <c r="N25" s="7">
        <v>14050.829224799847</v>
      </c>
      <c r="O25" s="7">
        <v>992.12877995252029</v>
      </c>
      <c r="P25" s="7">
        <v>3506971.8613940501</v>
      </c>
      <c r="Q25" s="7">
        <v>91273.209567096099</v>
      </c>
      <c r="R25" s="7">
        <v>1508.3751218177488</v>
      </c>
      <c r="S25" s="7">
        <v>801.42358541161195</v>
      </c>
      <c r="T25" s="7">
        <v>4401.3070034532248</v>
      </c>
    </row>
    <row r="26" spans="1:20" ht="15.75" thickBot="1" x14ac:dyDescent="0.3">
      <c r="A26" s="4" t="s">
        <v>64</v>
      </c>
      <c r="B26" s="8" t="s">
        <v>65</v>
      </c>
      <c r="C26" s="7">
        <v>193876.14515275296</v>
      </c>
      <c r="D26" s="7">
        <v>1624.6669755127325</v>
      </c>
      <c r="E26" s="7">
        <v>66.088804897721786</v>
      </c>
      <c r="F26" s="7">
        <v>434.80431723137139</v>
      </c>
      <c r="G26" s="7">
        <v>12145.312698273234</v>
      </c>
      <c r="H26" s="7">
        <v>109.46192783999275</v>
      </c>
      <c r="I26" s="7">
        <v>22507.890242002955</v>
      </c>
      <c r="J26" s="7">
        <v>7944.0987495753307</v>
      </c>
      <c r="K26" s="7">
        <v>1614.3916859474111</v>
      </c>
      <c r="L26" s="7">
        <v>54.024348359683202</v>
      </c>
      <c r="M26" s="7">
        <v>65.853343484394458</v>
      </c>
      <c r="N26" s="7">
        <v>679.53436252147674</v>
      </c>
      <c r="O26" s="7">
        <v>35.026603519896341</v>
      </c>
      <c r="P26" s="7">
        <v>145268.53784570031</v>
      </c>
      <c r="Q26" s="7">
        <v>1252.4243997913429</v>
      </c>
      <c r="R26" s="7">
        <v>20.644850284319507</v>
      </c>
      <c r="S26" s="7">
        <v>21.125238150159621</v>
      </c>
      <c r="T26" s="7">
        <v>32.258759660666435</v>
      </c>
    </row>
    <row r="27" spans="1:20" ht="15.75" thickBot="1" x14ac:dyDescent="0.3">
      <c r="A27" s="4" t="s">
        <v>66</v>
      </c>
      <c r="B27" s="13" t="s">
        <v>67</v>
      </c>
      <c r="C27" s="14">
        <v>5922205.0620830841</v>
      </c>
      <c r="D27" s="14">
        <v>89425.718031063938</v>
      </c>
      <c r="E27" s="14">
        <v>4176.2628259062367</v>
      </c>
      <c r="F27" s="14">
        <v>36307.353897984096</v>
      </c>
      <c r="G27" s="14">
        <v>381519.71845128445</v>
      </c>
      <c r="H27" s="14">
        <v>4294.6420858810143</v>
      </c>
      <c r="I27" s="14">
        <v>1161081.7440947348</v>
      </c>
      <c r="J27" s="14">
        <v>389309.71069255413</v>
      </c>
      <c r="K27" s="14">
        <v>79999.169596220876</v>
      </c>
      <c r="L27" s="14">
        <v>4621.0447998609616</v>
      </c>
      <c r="M27" s="14">
        <v>4161.0108713837681</v>
      </c>
      <c r="N27" s="14">
        <v>14730.363587321324</v>
      </c>
      <c r="O27" s="14">
        <v>1027.1553834724166</v>
      </c>
      <c r="P27" s="14">
        <v>3652240.3992397506</v>
      </c>
      <c r="Q27" s="14">
        <v>92525.633966887443</v>
      </c>
      <c r="R27" s="14">
        <v>1529.0199721020683</v>
      </c>
      <c r="S27" s="14">
        <v>822.54882356177154</v>
      </c>
      <c r="T27" s="14">
        <v>4433.565763113892</v>
      </c>
    </row>
    <row r="28" spans="1:20" x14ac:dyDescent="0.25">
      <c r="A28" s="4" t="s">
        <v>68</v>
      </c>
    </row>
    <row r="29" spans="1:20" x14ac:dyDescent="0.25">
      <c r="A29" s="4" t="s">
        <v>69</v>
      </c>
      <c r="B29" s="6" t="s">
        <v>70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71</v>
      </c>
      <c r="B30" s="8" t="s">
        <v>72</v>
      </c>
      <c r="C30" s="7">
        <v>-1354606.3923110496</v>
      </c>
      <c r="D30" s="7">
        <v>-22233.368169237048</v>
      </c>
      <c r="E30" s="7">
        <v>-885.0167600735947</v>
      </c>
      <c r="F30" s="7">
        <v>-9349.8029976264788</v>
      </c>
      <c r="G30" s="7">
        <v>-84821.490432082719</v>
      </c>
      <c r="H30" s="7">
        <v>-1006.9783455018555</v>
      </c>
      <c r="I30" s="7">
        <v>-255808.42372026408</v>
      </c>
      <c r="J30" s="7">
        <v>-100852.20498483372</v>
      </c>
      <c r="K30" s="7">
        <v>-21054.004888827985</v>
      </c>
      <c r="L30" s="7">
        <v>-1113.6025861529124</v>
      </c>
      <c r="M30" s="7">
        <v>-861.87229904869685</v>
      </c>
      <c r="N30" s="7">
        <v>-1683.847023137932</v>
      </c>
      <c r="O30" s="7">
        <v>-267.81199727567974</v>
      </c>
      <c r="P30" s="7">
        <v>-830109.35271083633</v>
      </c>
      <c r="Q30" s="7">
        <v>-23535.609313978384</v>
      </c>
      <c r="R30" s="7">
        <v>-296.91914528087585</v>
      </c>
      <c r="S30" s="7">
        <v>-175.09824566425405</v>
      </c>
      <c r="T30" s="7">
        <v>-550.98869122729025</v>
      </c>
    </row>
    <row r="31" spans="1:20" x14ac:dyDescent="0.25">
      <c r="A31" s="4" t="s">
        <v>73</v>
      </c>
      <c r="B31" s="8" t="s">
        <v>74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75</v>
      </c>
      <c r="B32" s="8" t="s">
        <v>76</v>
      </c>
      <c r="C32" s="7">
        <v>-578190.59236197034</v>
      </c>
      <c r="D32" s="7">
        <v>-9903.0785930774964</v>
      </c>
      <c r="E32" s="7">
        <v>-396.322915533691</v>
      </c>
      <c r="F32" s="7">
        <v>-3963.6375970583017</v>
      </c>
      <c r="G32" s="7">
        <v>-33816.097465141138</v>
      </c>
      <c r="H32" s="7">
        <v>-319.84516771964331</v>
      </c>
      <c r="I32" s="7">
        <v>-117202.74179486283</v>
      </c>
      <c r="J32" s="7">
        <v>-46786.001133239966</v>
      </c>
      <c r="K32" s="7">
        <v>-9412.1608480079904</v>
      </c>
      <c r="L32" s="7">
        <v>-492.82906498443214</v>
      </c>
      <c r="M32" s="7">
        <v>-402.22314477268696</v>
      </c>
      <c r="N32" s="7">
        <v>-1179.9354152656738</v>
      </c>
      <c r="O32" s="7">
        <v>-131.11073344698713</v>
      </c>
      <c r="P32" s="7">
        <v>-345692.58163359668</v>
      </c>
      <c r="Q32" s="7">
        <v>-8028.0810854612555</v>
      </c>
      <c r="R32" s="7">
        <v>-119.14492272995822</v>
      </c>
      <c r="S32" s="7">
        <v>-84.494791006748088</v>
      </c>
      <c r="T32" s="7">
        <v>-260.30605606486927</v>
      </c>
    </row>
    <row r="33" spans="1:24" x14ac:dyDescent="0.25">
      <c r="A33" s="4" t="s">
        <v>77</v>
      </c>
      <c r="B33" s="8" t="s">
        <v>78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79</v>
      </c>
      <c r="B34" s="8" t="s">
        <v>80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x14ac:dyDescent="0.25">
      <c r="A35" s="4" t="s">
        <v>81</v>
      </c>
      <c r="B35" s="13" t="s">
        <v>82</v>
      </c>
      <c r="C35" s="10">
        <v>-3592962.65184025</v>
      </c>
      <c r="D35" s="10">
        <v>-60801.40490041599</v>
      </c>
      <c r="E35" s="10">
        <v>-2432.1925466133271</v>
      </c>
      <c r="F35" s="10">
        <v>-25452.898001312195</v>
      </c>
      <c r="G35" s="10">
        <v>-215783.3607924117</v>
      </c>
      <c r="H35" s="10">
        <v>-2244.7948109364179</v>
      </c>
      <c r="I35" s="10">
        <v>-709177.41362431366</v>
      </c>
      <c r="J35" s="10">
        <v>-281460.48959197488</v>
      </c>
      <c r="K35" s="10">
        <v>-57558.332894322477</v>
      </c>
      <c r="L35" s="10">
        <v>-3099.4974557232549</v>
      </c>
      <c r="M35" s="10">
        <v>-2441.8570628874972</v>
      </c>
      <c r="N35" s="10">
        <v>-7096.2022154951246</v>
      </c>
      <c r="O35" s="10">
        <v>-764.45852710233191</v>
      </c>
      <c r="P35" s="10">
        <v>-2164579.8001741571</v>
      </c>
      <c r="Q35" s="10">
        <v>-57258.979968058949</v>
      </c>
      <c r="R35" s="10">
        <v>-758.63420777641875</v>
      </c>
      <c r="S35" s="10">
        <v>-483.6874738295586</v>
      </c>
      <c r="T35" s="10">
        <v>-1568.6475929186984</v>
      </c>
    </row>
    <row r="36" spans="1:24" ht="15.75" thickBot="1" x14ac:dyDescent="0.3">
      <c r="A36" s="4" t="s">
        <v>83</v>
      </c>
    </row>
    <row r="37" spans="1:24" x14ac:dyDescent="0.25">
      <c r="A37" s="4" t="s">
        <v>84</v>
      </c>
      <c r="B37" s="11" t="s">
        <v>85</v>
      </c>
      <c r="C37" s="10">
        <v>2329242.4102428337</v>
      </c>
      <c r="D37" s="10">
        <v>28624.313130647959</v>
      </c>
      <c r="E37" s="10">
        <v>1744.0702792929098</v>
      </c>
      <c r="F37" s="10">
        <v>10854.455896671898</v>
      </c>
      <c r="G37" s="10">
        <v>165736.35765887279</v>
      </c>
      <c r="H37" s="10">
        <v>2049.8472749445964</v>
      </c>
      <c r="I37" s="10">
        <v>451904.33047042094</v>
      </c>
      <c r="J37" s="10">
        <v>107849.22110057926</v>
      </c>
      <c r="K37" s="10">
        <v>22440.836701898403</v>
      </c>
      <c r="L37" s="10">
        <v>1521.5473441377069</v>
      </c>
      <c r="M37" s="10">
        <v>1719.1538084962708</v>
      </c>
      <c r="N37" s="10">
        <v>7634.1613718261997</v>
      </c>
      <c r="O37" s="10">
        <v>262.69685637008479</v>
      </c>
      <c r="P37" s="10">
        <v>1487660.5990655932</v>
      </c>
      <c r="Q37" s="10">
        <v>35266.653998828493</v>
      </c>
      <c r="R37" s="10">
        <v>770.38576432564957</v>
      </c>
      <c r="S37" s="10">
        <v>338.86134973221294</v>
      </c>
      <c r="T37" s="10">
        <v>2864.9181701951929</v>
      </c>
    </row>
    <row r="38" spans="1:24" ht="15.75" thickBot="1" x14ac:dyDescent="0.3">
      <c r="A38" s="4" t="s">
        <v>86</v>
      </c>
      <c r="B38" s="8" t="s">
        <v>87</v>
      </c>
      <c r="C38" s="7">
        <v>-711050.8018695279</v>
      </c>
      <c r="D38" s="7">
        <v>-7716.6093128951852</v>
      </c>
      <c r="E38" s="7">
        <v>-543.24502271435915</v>
      </c>
      <c r="F38" s="7">
        <v>-2844.0578648400542</v>
      </c>
      <c r="G38" s="7">
        <v>-53213.523087577283</v>
      </c>
      <c r="H38" s="7">
        <v>-693.68967561633485</v>
      </c>
      <c r="I38" s="7">
        <v>-135839.95044423884</v>
      </c>
      <c r="J38" s="7">
        <v>-25810.878881186542</v>
      </c>
      <c r="K38" s="7">
        <v>-5476.0158041815694</v>
      </c>
      <c r="L38" s="7">
        <v>-421.0490367477787</v>
      </c>
      <c r="M38" s="7">
        <v>-532.03675986465691</v>
      </c>
      <c r="N38" s="7">
        <v>-2567.6996633560152</v>
      </c>
      <c r="O38" s="7">
        <v>-57.346590526146812</v>
      </c>
      <c r="P38" s="7">
        <v>-462849.29330465785</v>
      </c>
      <c r="Q38" s="7">
        <v>-11094.727142432876</v>
      </c>
      <c r="R38" s="7">
        <v>-259.9054783356903</v>
      </c>
      <c r="S38" s="7">
        <v>-103.10938719980602</v>
      </c>
      <c r="T38" s="7">
        <v>-1027.6644131569876</v>
      </c>
    </row>
    <row r="39" spans="1:24" x14ac:dyDescent="0.25">
      <c r="A39" s="4" t="s">
        <v>88</v>
      </c>
      <c r="B39" s="11" t="s">
        <v>89</v>
      </c>
      <c r="C39" s="10">
        <v>1618191.6083733058</v>
      </c>
      <c r="D39" s="10">
        <v>20907.703817752779</v>
      </c>
      <c r="E39" s="10">
        <v>1200.8252565785506</v>
      </c>
      <c r="F39" s="10">
        <v>8010.3980318318454</v>
      </c>
      <c r="G39" s="10">
        <v>112522.83457129551</v>
      </c>
      <c r="H39" s="10">
        <v>1356.1575993282613</v>
      </c>
      <c r="I39" s="10">
        <v>316064.38002618204</v>
      </c>
      <c r="J39" s="10">
        <v>82038.342219392711</v>
      </c>
      <c r="K39" s="10">
        <v>16964.820897716829</v>
      </c>
      <c r="L39" s="10">
        <v>1100.498307389928</v>
      </c>
      <c r="M39" s="10">
        <v>1187.1170486316141</v>
      </c>
      <c r="N39" s="10">
        <v>5066.461708470184</v>
      </c>
      <c r="O39" s="10">
        <v>205.35026584393799</v>
      </c>
      <c r="P39" s="10">
        <v>1024811.3057609353</v>
      </c>
      <c r="Q39" s="10">
        <v>24171.926856395625</v>
      </c>
      <c r="R39" s="10">
        <v>510.48028598995938</v>
      </c>
      <c r="S39" s="10">
        <v>235.75196253240691</v>
      </c>
      <c r="T39" s="10">
        <v>1837.2537570382055</v>
      </c>
    </row>
    <row r="40" spans="1:24" x14ac:dyDescent="0.25">
      <c r="A40" s="4" t="s">
        <v>90</v>
      </c>
    </row>
    <row r="41" spans="1:24" x14ac:dyDescent="0.25">
      <c r="A41" s="4" t="s">
        <v>91</v>
      </c>
      <c r="B41" s="8" t="s">
        <v>92</v>
      </c>
      <c r="C41" s="7">
        <v>586.73158000000012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387.61734000000007</v>
      </c>
      <c r="K41" s="7">
        <v>129.58792</v>
      </c>
      <c r="L41" s="7">
        <v>69.526319999999998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</row>
    <row r="42" spans="1:24" ht="15.75" thickBot="1" x14ac:dyDescent="0.3">
      <c r="A42" s="4" t="s">
        <v>93</v>
      </c>
      <c r="B42" s="8" t="s">
        <v>94</v>
      </c>
      <c r="C42" s="7">
        <v>-586.73157999999989</v>
      </c>
      <c r="D42" s="7">
        <v>-10.910253232827976</v>
      </c>
      <c r="E42" s="7">
        <v>-0.42650534268636053</v>
      </c>
      <c r="F42" s="7">
        <v>-5.691620527458066</v>
      </c>
      <c r="G42" s="7">
        <v>-32.922027957537182</v>
      </c>
      <c r="H42" s="7">
        <v>-0.26479649860443022</v>
      </c>
      <c r="I42" s="7">
        <v>-127.28281505477065</v>
      </c>
      <c r="J42" s="7">
        <v>-51.38588681576271</v>
      </c>
      <c r="K42" s="7">
        <v>-10.199338904394835</v>
      </c>
      <c r="L42" s="7">
        <v>-0.69184724105093631</v>
      </c>
      <c r="M42" s="7">
        <v>-0.44373017722841884</v>
      </c>
      <c r="N42" s="7">
        <v>-5.8483159381951054E-2</v>
      </c>
      <c r="O42" s="7">
        <v>-4.0802420645011835E-2</v>
      </c>
      <c r="P42" s="7">
        <v>-345.6058966940476</v>
      </c>
      <c r="Q42" s="7">
        <v>-0.34390147442246249</v>
      </c>
      <c r="R42" s="7">
        <v>-0.12341705359558111</v>
      </c>
      <c r="S42" s="7">
        <v>-5.2818280525978444E-2</v>
      </c>
      <c r="T42" s="7">
        <v>-0.28743916505969747</v>
      </c>
    </row>
    <row r="43" spans="1:24" x14ac:dyDescent="0.25">
      <c r="A43" s="4" t="s">
        <v>95</v>
      </c>
      <c r="B43" s="9" t="s">
        <v>96</v>
      </c>
      <c r="C43" s="10">
        <v>0</v>
      </c>
      <c r="D43" s="10">
        <v>-10.910253232827976</v>
      </c>
      <c r="E43" s="10">
        <v>-0.42650534268636053</v>
      </c>
      <c r="F43" s="10">
        <v>-5.691620527458066</v>
      </c>
      <c r="G43" s="10">
        <v>-32.922027957537182</v>
      </c>
      <c r="H43" s="10">
        <v>-0.26479649860443022</v>
      </c>
      <c r="I43" s="10">
        <v>-127.28281505477065</v>
      </c>
      <c r="J43" s="10">
        <v>336.23145318423735</v>
      </c>
      <c r="K43" s="10">
        <v>119.38858109560516</v>
      </c>
      <c r="L43" s="10">
        <v>68.834472758949047</v>
      </c>
      <c r="M43" s="10">
        <v>-0.44373017722841884</v>
      </c>
      <c r="N43" s="10">
        <v>-5.8483159381951054E-2</v>
      </c>
      <c r="O43" s="10">
        <v>-4.0802420645011835E-2</v>
      </c>
      <c r="P43" s="10">
        <v>-345.6058966940476</v>
      </c>
      <c r="Q43" s="10">
        <v>-0.34390147442246249</v>
      </c>
      <c r="R43" s="10">
        <v>-0.12341705359558111</v>
      </c>
      <c r="S43" s="10">
        <v>-5.2818280525978444E-2</v>
      </c>
      <c r="T43" s="10">
        <v>-0.28743916505969747</v>
      </c>
    </row>
    <row r="44" spans="1:24" x14ac:dyDescent="0.25">
      <c r="A44" s="4" t="s">
        <v>97</v>
      </c>
      <c r="B44" s="8" t="s">
        <v>98</v>
      </c>
      <c r="C44" s="7">
        <v>0</v>
      </c>
      <c r="D44" s="7">
        <v>-6.6924154994762288</v>
      </c>
      <c r="E44" s="7">
        <v>-0.26162096379350142</v>
      </c>
      <c r="F44" s="7">
        <v>-3.4912745490165116</v>
      </c>
      <c r="G44" s="7">
        <v>-20.194571608499849</v>
      </c>
      <c r="H44" s="7">
        <v>-0.1624277781321472</v>
      </c>
      <c r="I44" s="7">
        <v>-78.076050675564019</v>
      </c>
      <c r="J44" s="7">
        <v>206.24641249672865</v>
      </c>
      <c r="K44" s="7">
        <v>73.233679689540949</v>
      </c>
      <c r="L44" s="7">
        <v>42.223483044752186</v>
      </c>
      <c r="M44" s="7">
        <v>-0.27218678176354905</v>
      </c>
      <c r="N44" s="7">
        <v>-3.5873924642595784E-2</v>
      </c>
      <c r="O44" s="7">
        <v>-2.5028452274525822E-2</v>
      </c>
      <c r="P44" s="7">
        <v>-211.99675299801476</v>
      </c>
      <c r="Q44" s="7">
        <v>-0.21095125003996362</v>
      </c>
      <c r="R44" s="7">
        <v>-7.5704769152151394E-2</v>
      </c>
      <c r="S44" s="7">
        <v>-3.2399053597046326E-2</v>
      </c>
      <c r="T44" s="7">
        <v>-0.17631692705480909</v>
      </c>
    </row>
    <row r="45" spans="1:24" ht="15.75" thickBot="1" x14ac:dyDescent="0.3">
      <c r="A45" s="4" t="s">
        <v>99</v>
      </c>
    </row>
    <row r="46" spans="1:24" ht="15.75" thickBot="1" x14ac:dyDescent="0.3">
      <c r="A46" s="4" t="s">
        <v>100</v>
      </c>
      <c r="B46" s="6" t="s">
        <v>101</v>
      </c>
      <c r="C46" s="15">
        <v>1618191.6083733058</v>
      </c>
      <c r="D46" s="15">
        <v>20901.011402253298</v>
      </c>
      <c r="E46" s="15">
        <v>1200.5636356147572</v>
      </c>
      <c r="F46" s="15">
        <v>8006.9067572828271</v>
      </c>
      <c r="G46" s="15">
        <v>112502.639999687</v>
      </c>
      <c r="H46" s="15">
        <v>1355.9951715501293</v>
      </c>
      <c r="I46" s="15">
        <v>315986.30397550657</v>
      </c>
      <c r="J46" s="15">
        <v>82244.588631889448</v>
      </c>
      <c r="K46" s="15">
        <v>17038.054577406376</v>
      </c>
      <c r="L46" s="15">
        <v>1142.7217904346801</v>
      </c>
      <c r="M46" s="15">
        <v>1186.8448618498503</v>
      </c>
      <c r="N46" s="15">
        <v>5066.4258345455419</v>
      </c>
      <c r="O46" s="15">
        <v>205.32523739166345</v>
      </c>
      <c r="P46" s="15">
        <v>1024599.3090079373</v>
      </c>
      <c r="Q46" s="15">
        <v>24171.715905145578</v>
      </c>
      <c r="R46" s="15">
        <v>510.40458122080707</v>
      </c>
      <c r="S46" s="15">
        <v>235.7195634788099</v>
      </c>
      <c r="T46" s="15">
        <v>1837.0774401111505</v>
      </c>
    </row>
    <row r="47" spans="1:24" ht="16.5" thickTop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4" t="s">
        <v>35</v>
      </c>
    </row>
    <row r="49" spans="1:20" x14ac:dyDescent="0.25">
      <c r="A49" s="4" t="s">
        <v>37</v>
      </c>
      <c r="B49" s="6" t="s">
        <v>102</v>
      </c>
      <c r="C49" s="16">
        <v>4.9735241403223503E-2</v>
      </c>
      <c r="D49" s="16">
        <v>3.6759360165051901E-2</v>
      </c>
      <c r="E49" s="16">
        <v>5.2953377739083179E-2</v>
      </c>
      <c r="F49" s="16">
        <v>3.468242420170746E-2</v>
      </c>
      <c r="G49" s="16">
        <v>5.961399278662214E-2</v>
      </c>
      <c r="H49" s="16">
        <v>7.7253590012924561E-2</v>
      </c>
      <c r="I49" s="16">
        <v>4.7362722121517618E-2</v>
      </c>
      <c r="J49" s="16">
        <v>3.078144622383415E-2</v>
      </c>
      <c r="K49" s="16">
        <v>3.1587012697143757E-2</v>
      </c>
      <c r="L49" s="16">
        <v>3.9907589047847698E-2</v>
      </c>
      <c r="M49" s="16">
        <v>5.182834407079475E-2</v>
      </c>
      <c r="N49" s="16">
        <v>7.6219240594406087E-2</v>
      </c>
      <c r="O49" s="16">
        <v>2.8165423498453034E-2</v>
      </c>
      <c r="P49" s="16">
        <v>5.2966657586681579E-2</v>
      </c>
      <c r="Q49" s="16">
        <v>5.6197060832613499E-2</v>
      </c>
      <c r="R49" s="16">
        <v>7.5538722380491724E-2</v>
      </c>
      <c r="S49" s="16">
        <v>4.9565098821453595E-2</v>
      </c>
      <c r="T49" s="16">
        <v>0.12105783314350574</v>
      </c>
    </row>
    <row r="50" spans="1:20" x14ac:dyDescent="0.25">
      <c r="A50" s="4" t="s">
        <v>39</v>
      </c>
    </row>
    <row r="51" spans="1:20" x14ac:dyDescent="0.25">
      <c r="A51" s="4" t="s">
        <v>41</v>
      </c>
      <c r="B51" s="6" t="s">
        <v>103</v>
      </c>
      <c r="C51" s="17">
        <v>1</v>
      </c>
      <c r="D51" s="17">
        <v>0.7391008694826483</v>
      </c>
      <c r="E51" s="17">
        <v>1.0647053526848087</v>
      </c>
      <c r="F51" s="17">
        <v>0.69734102465740877</v>
      </c>
      <c r="G51" s="17">
        <v>1.1986267906756025</v>
      </c>
      <c r="H51" s="17">
        <v>1.5532967737423611</v>
      </c>
      <c r="I51" s="17">
        <v>0.9522970188790093</v>
      </c>
      <c r="J51" s="17">
        <v>0.61890613889408208</v>
      </c>
      <c r="K51" s="17">
        <v>0.63510323476778174</v>
      </c>
      <c r="L51" s="17">
        <v>0.80240063025533359</v>
      </c>
      <c r="M51" s="17">
        <v>1.0420849001335215</v>
      </c>
      <c r="N51" s="17">
        <v>1.5324996610847066</v>
      </c>
      <c r="O51" s="17">
        <v>0.56630716376954271</v>
      </c>
      <c r="P51" s="17">
        <v>1.0649723635049781</v>
      </c>
      <c r="Q51" s="17">
        <v>1.1299243604148101</v>
      </c>
      <c r="R51" s="17">
        <v>1.5188168439370602</v>
      </c>
      <c r="S51" s="17">
        <v>0.99657903376017631</v>
      </c>
      <c r="T51" s="17">
        <v>2.4340453515052123</v>
      </c>
    </row>
    <row r="52" spans="1:20" x14ac:dyDescent="0.25">
      <c r="A52" s="4" t="s">
        <v>43</v>
      </c>
    </row>
    <row r="53" spans="1:20" x14ac:dyDescent="0.25">
      <c r="A53" s="4" t="s">
        <v>45</v>
      </c>
      <c r="B53" s="6" t="s">
        <v>104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</row>
    <row r="54" spans="1:20" x14ac:dyDescent="0.25">
      <c r="A54" s="4" t="s">
        <v>47</v>
      </c>
      <c r="B54" s="8" t="s">
        <v>105</v>
      </c>
      <c r="C54" s="7">
        <v>5728328.9169303309</v>
      </c>
      <c r="D54" s="7">
        <v>99828.905263881752</v>
      </c>
      <c r="E54" s="7">
        <v>3991.2285554432465</v>
      </c>
      <c r="F54" s="7">
        <v>41537.877432430971</v>
      </c>
      <c r="G54" s="7">
        <v>338981.76102931303</v>
      </c>
      <c r="H54" s="7">
        <v>3397.7468608377221</v>
      </c>
      <c r="I54" s="7">
        <v>1164378.2255640519</v>
      </c>
      <c r="J54" s="7">
        <v>463924.99325407221</v>
      </c>
      <c r="K54" s="7">
        <v>94343.482231363523</v>
      </c>
      <c r="L54" s="7">
        <v>5025.7817121019389</v>
      </c>
      <c r="M54" s="7">
        <v>4017.0183052428724</v>
      </c>
      <c r="N54" s="7">
        <v>11180.890841439057</v>
      </c>
      <c r="O54" s="7">
        <v>1248.4735498944331</v>
      </c>
      <c r="P54" s="7">
        <v>3405066.6672220472</v>
      </c>
      <c r="Q54" s="7">
        <v>86742.141028262267</v>
      </c>
      <c r="R54" s="7">
        <v>1224.1416885596434</v>
      </c>
      <c r="S54" s="7">
        <v>802.74270632251421</v>
      </c>
      <c r="T54" s="7">
        <v>2636.8396850664044</v>
      </c>
    </row>
    <row r="55" spans="1:20" ht="15.75" thickBot="1" x14ac:dyDescent="0.3">
      <c r="A55" s="4" t="s">
        <v>49</v>
      </c>
      <c r="B55" s="8" t="s">
        <v>65</v>
      </c>
      <c r="C55" s="7">
        <v>193876.14515275296</v>
      </c>
      <c r="D55" s="7">
        <v>1624.6669755127325</v>
      </c>
      <c r="E55" s="7">
        <v>66.088804897721786</v>
      </c>
      <c r="F55" s="7">
        <v>434.80431723137139</v>
      </c>
      <c r="G55" s="7">
        <v>12145.312698273234</v>
      </c>
      <c r="H55" s="7">
        <v>109.46192783999275</v>
      </c>
      <c r="I55" s="7">
        <v>22507.890242002955</v>
      </c>
      <c r="J55" s="7">
        <v>7944.0987495753307</v>
      </c>
      <c r="K55" s="7">
        <v>1614.3916859474111</v>
      </c>
      <c r="L55" s="7">
        <v>54.024348359683202</v>
      </c>
      <c r="M55" s="7">
        <v>65.853343484394458</v>
      </c>
      <c r="N55" s="7">
        <v>679.53436252147674</v>
      </c>
      <c r="O55" s="7">
        <v>35.026603519896341</v>
      </c>
      <c r="P55" s="7">
        <v>145268.53784570031</v>
      </c>
      <c r="Q55" s="7">
        <v>1252.4243997913429</v>
      </c>
      <c r="R55" s="7">
        <v>20.644850284319507</v>
      </c>
      <c r="S55" s="7">
        <v>21.125238150159621</v>
      </c>
      <c r="T55" s="7">
        <v>32.258759660666435</v>
      </c>
    </row>
    <row r="56" spans="1:20" ht="15.75" thickBot="1" x14ac:dyDescent="0.3">
      <c r="A56" s="4" t="s">
        <v>51</v>
      </c>
      <c r="B56" s="13" t="s">
        <v>106</v>
      </c>
      <c r="C56" s="18">
        <v>5922205.0620830832</v>
      </c>
      <c r="D56" s="18">
        <v>101453.57223939449</v>
      </c>
      <c r="E56" s="18">
        <v>4057.3173603409682</v>
      </c>
      <c r="F56" s="18">
        <v>41972.681749662341</v>
      </c>
      <c r="G56" s="18">
        <v>351127.07372758625</v>
      </c>
      <c r="H56" s="18">
        <v>3507.2087886777149</v>
      </c>
      <c r="I56" s="18">
        <v>1186886.1158060548</v>
      </c>
      <c r="J56" s="18">
        <v>471869.09200364753</v>
      </c>
      <c r="K56" s="18">
        <v>95957.873917310935</v>
      </c>
      <c r="L56" s="18">
        <v>5079.806060461623</v>
      </c>
      <c r="M56" s="18">
        <v>4082.8716487272668</v>
      </c>
      <c r="N56" s="18">
        <v>11860.425203960534</v>
      </c>
      <c r="O56" s="18">
        <v>1283.5001534143294</v>
      </c>
      <c r="P56" s="18">
        <v>3550335.2050677477</v>
      </c>
      <c r="Q56" s="18">
        <v>87994.565428053611</v>
      </c>
      <c r="R56" s="18">
        <v>1244.7865388439632</v>
      </c>
      <c r="S56" s="18">
        <v>823.8679444726738</v>
      </c>
      <c r="T56" s="18">
        <v>2669.0984447270707</v>
      </c>
    </row>
    <row r="57" spans="1:20" x14ac:dyDescent="0.25">
      <c r="A57" s="4" t="s">
        <v>53</v>
      </c>
    </row>
    <row r="58" spans="1:20" x14ac:dyDescent="0.25">
      <c r="A58" s="4" t="s">
        <v>55</v>
      </c>
      <c r="B58" s="6" t="s">
        <v>107</v>
      </c>
      <c r="C58" s="19" t="s">
        <v>108</v>
      </c>
      <c r="D58" s="20">
        <v>12027.854208330542</v>
      </c>
      <c r="E58" s="20">
        <v>-118.94546556526888</v>
      </c>
      <c r="F58" s="20">
        <v>5665.3278516782448</v>
      </c>
      <c r="G58" s="20">
        <v>-30392.644723698199</v>
      </c>
      <c r="H58" s="20">
        <v>-787.43329720329962</v>
      </c>
      <c r="I58" s="20">
        <v>25804.37171132016</v>
      </c>
      <c r="J58" s="20">
        <v>82559.381311093384</v>
      </c>
      <c r="K58" s="20">
        <v>15958.704321090057</v>
      </c>
      <c r="L58" s="20">
        <v>458.76126060066093</v>
      </c>
      <c r="M58" s="20">
        <v>-78.13922265650146</v>
      </c>
      <c r="N58" s="20">
        <v>-2869.9383833607899</v>
      </c>
      <c r="O58" s="20">
        <v>256.3447699419126</v>
      </c>
      <c r="P58" s="20">
        <v>-101905.1941720028</v>
      </c>
      <c r="Q58" s="20">
        <v>-4531.068538833827</v>
      </c>
      <c r="R58" s="20">
        <v>-284.23343325810532</v>
      </c>
      <c r="S58" s="20">
        <v>1.3191209109022748</v>
      </c>
      <c r="T58" s="20">
        <v>-1764.467318386821</v>
      </c>
    </row>
    <row r="59" spans="1:20" x14ac:dyDescent="0.25">
      <c r="A59" s="4" t="s">
        <v>57</v>
      </c>
    </row>
    <row r="60" spans="1:20" x14ac:dyDescent="0.25">
      <c r="A60" s="4" t="s">
        <v>59</v>
      </c>
      <c r="B60" s="6" t="s">
        <v>109</v>
      </c>
      <c r="C60" s="21">
        <v>1.0000000000000002</v>
      </c>
      <c r="D60" s="21">
        <v>0.88144474420329855</v>
      </c>
      <c r="E60" s="21">
        <v>1.0293162833964935</v>
      </c>
      <c r="F60" s="21">
        <v>0.86502344821643851</v>
      </c>
      <c r="G60" s="21">
        <v>1.0865573947376033</v>
      </c>
      <c r="H60" s="21">
        <v>1.2245185116282105</v>
      </c>
      <c r="I60" s="21">
        <v>0.97825876352610663</v>
      </c>
      <c r="J60" s="21">
        <v>0.82503753114973</v>
      </c>
      <c r="K60" s="21">
        <v>0.83369051783241854</v>
      </c>
      <c r="L60" s="21">
        <v>0.90968921743461773</v>
      </c>
      <c r="M60" s="21">
        <v>1.0191383000444942</v>
      </c>
      <c r="N60" s="21">
        <v>1.24197601131555</v>
      </c>
      <c r="O60" s="21">
        <v>0.80027679057147616</v>
      </c>
      <c r="P60" s="21">
        <v>1.0287029782502066</v>
      </c>
      <c r="Q60" s="21">
        <v>1.0514925952164458</v>
      </c>
      <c r="R60" s="21">
        <v>1.2283390962132943</v>
      </c>
      <c r="S60" s="21">
        <v>0.99839886850829407</v>
      </c>
      <c r="T60" s="21">
        <v>1.6610724013842986</v>
      </c>
    </row>
    <row r="61" spans="1:20" x14ac:dyDescent="0.25">
      <c r="A61" s="4" t="s">
        <v>60</v>
      </c>
      <c r="B61" s="3" t="s">
        <v>108</v>
      </c>
    </row>
    <row r="62" spans="1:20" x14ac:dyDescent="0.25">
      <c r="A62" s="4" t="s">
        <v>62</v>
      </c>
      <c r="B62" s="3" t="s">
        <v>110</v>
      </c>
    </row>
    <row r="63" spans="1:20" x14ac:dyDescent="0.25">
      <c r="A63" s="4" t="s">
        <v>64</v>
      </c>
      <c r="B63" s="3" t="s">
        <v>111</v>
      </c>
    </row>
    <row r="64" spans="1:20" x14ac:dyDescent="0.25">
      <c r="A64" s="4" t="s">
        <v>66</v>
      </c>
      <c r="B64" s="3" t="s">
        <v>108</v>
      </c>
    </row>
    <row r="65" spans="1:2" x14ac:dyDescent="0.25">
      <c r="A65" s="4" t="s">
        <v>68</v>
      </c>
      <c r="B65" s="3" t="s">
        <v>112</v>
      </c>
    </row>
    <row r="66" spans="1:2" x14ac:dyDescent="0.25">
      <c r="A66" s="4" t="s">
        <v>69</v>
      </c>
    </row>
    <row r="67" spans="1:2" x14ac:dyDescent="0.25">
      <c r="A67" s="4" t="s">
        <v>71</v>
      </c>
    </row>
    <row r="68" spans="1:2" x14ac:dyDescent="0.25">
      <c r="A68" s="4" t="s">
        <v>73</v>
      </c>
    </row>
    <row r="69" spans="1:2" x14ac:dyDescent="0.25">
      <c r="A69" s="4" t="s">
        <v>75</v>
      </c>
    </row>
    <row r="70" spans="1:2" x14ac:dyDescent="0.25">
      <c r="A70" s="4" t="s">
        <v>77</v>
      </c>
    </row>
    <row r="71" spans="1:2" x14ac:dyDescent="0.25">
      <c r="A71" s="4" t="s">
        <v>79</v>
      </c>
    </row>
    <row r="72" spans="1:2" x14ac:dyDescent="0.25">
      <c r="A72" s="4" t="s">
        <v>81</v>
      </c>
    </row>
    <row r="73" spans="1:2" x14ac:dyDescent="0.25">
      <c r="A73" s="4" t="s">
        <v>83</v>
      </c>
    </row>
    <row r="74" spans="1:2" x14ac:dyDescent="0.25">
      <c r="A74" s="4" t="s">
        <v>84</v>
      </c>
    </row>
    <row r="75" spans="1:2" x14ac:dyDescent="0.25">
      <c r="A75" s="4" t="s">
        <v>86</v>
      </c>
    </row>
    <row r="76" spans="1:2" x14ac:dyDescent="0.25">
      <c r="A76" s="4" t="s">
        <v>88</v>
      </c>
    </row>
    <row r="77" spans="1:2" x14ac:dyDescent="0.25">
      <c r="A77" s="4" t="s">
        <v>90</v>
      </c>
    </row>
    <row r="78" spans="1:2" x14ac:dyDescent="0.25">
      <c r="A78" s="4" t="s">
        <v>91</v>
      </c>
    </row>
    <row r="79" spans="1:2" x14ac:dyDescent="0.25">
      <c r="A79" s="4" t="s">
        <v>93</v>
      </c>
    </row>
    <row r="80" spans="1:2" x14ac:dyDescent="0.25">
      <c r="A80" s="4" t="s">
        <v>95</v>
      </c>
    </row>
    <row r="81" spans="1:24" x14ac:dyDescent="0.25">
      <c r="A81" s="4" t="s">
        <v>97</v>
      </c>
    </row>
    <row r="82" spans="1:24" x14ac:dyDescent="0.25">
      <c r="A82" s="4" t="s">
        <v>99</v>
      </c>
    </row>
    <row r="83" spans="1:24" x14ac:dyDescent="0.25">
      <c r="A83" s="4" t="s">
        <v>100</v>
      </c>
    </row>
    <row r="84" spans="1:24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</sheetData>
  <pageMargins left="0.5" right="0.5" top="1.4" bottom="0.5" header="0.75" footer="0.5"/>
  <pageSetup scale="69" orientation="landscape"/>
  <headerFooter>
    <oddHeader>&amp;R&amp;"Arial"&amp;10 FLORIDA POWER &amp;&amp; LIGHT COMPANY
 AND SUBSIDIARIES
 DOCKET NO. 160021-EI
 MFR NO. E-1
 ATTACHMENT NO. 1 OF 3
 PAGE &amp;P OF &amp;N</oddHeader>
  </headerFooter>
  <rowBreaks count="1" manualBreakCount="1">
    <brk id="47" max="16383" man="1"/>
  </rowBreaks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W72"/>
  <sheetViews>
    <sheetView zoomScale="80" zoomScaleNormal="80" workbookViewId="0">
      <selection activeCell="A2" sqref="A1:A2"/>
    </sheetView>
  </sheetViews>
  <sheetFormatPr defaultRowHeight="15" x14ac:dyDescent="0.25"/>
  <cols>
    <col min="1" max="1" width="42.28515625" bestFit="1" customWidth="1"/>
    <col min="2" max="2" width="10.7109375" bestFit="1" customWidth="1"/>
    <col min="3" max="5" width="8.28515625" bestFit="1" customWidth="1"/>
    <col min="6" max="6" width="9.7109375" bestFit="1" customWidth="1"/>
    <col min="7" max="7" width="7.7109375" bestFit="1" customWidth="1"/>
    <col min="8" max="9" width="9.7109375" bestFit="1" customWidth="1"/>
    <col min="12" max="12" width="7.28515625" bestFit="1" customWidth="1"/>
    <col min="13" max="13" width="7.85546875" bestFit="1" customWidth="1"/>
    <col min="14" max="14" width="6.85546875" bestFit="1" customWidth="1"/>
    <col min="15" max="15" width="10.7109375" bestFit="1" customWidth="1"/>
    <col min="16" max="16" width="8.28515625" bestFit="1" customWidth="1"/>
    <col min="17" max="17" width="6.85546875" bestFit="1" customWidth="1"/>
    <col min="18" max="18" width="8.7109375" bestFit="1" customWidth="1"/>
    <col min="19" max="19" width="8.28515625" bestFit="1" customWidth="1"/>
  </cols>
  <sheetData>
    <row r="1" spans="1:23" x14ac:dyDescent="0.25">
      <c r="A1" s="47" t="s">
        <v>559</v>
      </c>
    </row>
    <row r="2" spans="1:23" x14ac:dyDescent="0.25">
      <c r="A2" s="47" t="s">
        <v>544</v>
      </c>
    </row>
    <row r="3" spans="1:23" ht="15.75" thickBot="1" x14ac:dyDescent="0.3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</row>
    <row r="4" spans="1:23" x14ac:dyDescent="0.25">
      <c r="A4" s="217" t="s">
        <v>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</row>
    <row r="5" spans="1:23" x14ac:dyDescent="0.25">
      <c r="A5" s="217" t="s">
        <v>145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</row>
    <row r="6" spans="1:23" x14ac:dyDescent="0.25">
      <c r="A6" s="217" t="s">
        <v>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</row>
    <row r="7" spans="1:23" ht="15.75" thickBot="1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spans="1:23" ht="26.25" thickBot="1" x14ac:dyDescent="0.3">
      <c r="A8" s="219" t="s">
        <v>108</v>
      </c>
      <c r="B8" s="219" t="s">
        <v>17</v>
      </c>
      <c r="C8" s="219" t="s">
        <v>18</v>
      </c>
      <c r="D8" s="219" t="s">
        <v>19</v>
      </c>
      <c r="E8" s="219" t="s">
        <v>20</v>
      </c>
      <c r="F8" s="219" t="s">
        <v>21</v>
      </c>
      <c r="G8" s="219" t="s">
        <v>22</v>
      </c>
      <c r="H8" s="219" t="s">
        <v>23</v>
      </c>
      <c r="I8" s="219" t="s">
        <v>24</v>
      </c>
      <c r="J8" s="219" t="s">
        <v>25</v>
      </c>
      <c r="K8" s="219" t="s">
        <v>26</v>
      </c>
      <c r="L8" s="219" t="s">
        <v>27</v>
      </c>
      <c r="M8" s="219" t="s">
        <v>28</v>
      </c>
      <c r="N8" s="219" t="s">
        <v>29</v>
      </c>
      <c r="O8" s="219" t="s">
        <v>30</v>
      </c>
      <c r="P8" s="219" t="s">
        <v>31</v>
      </c>
      <c r="Q8" s="219" t="s">
        <v>32</v>
      </c>
      <c r="R8" s="219" t="s">
        <v>33</v>
      </c>
      <c r="S8" s="219" t="s">
        <v>34</v>
      </c>
      <c r="T8" s="213"/>
      <c r="U8" s="213"/>
      <c r="V8" s="213"/>
      <c r="W8" s="213"/>
    </row>
    <row r="9" spans="1:23" x14ac:dyDescent="0.25">
      <c r="A9" s="221" t="s">
        <v>539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13"/>
      <c r="U9" s="213"/>
      <c r="V9" s="213"/>
      <c r="W9" s="213"/>
    </row>
    <row r="10" spans="1:23" x14ac:dyDescent="0.25">
      <c r="A10" s="215" t="s">
        <v>58</v>
      </c>
      <c r="B10" s="220">
        <v>32536116.498439785</v>
      </c>
      <c r="C10" s="220">
        <v>521426.85710899491</v>
      </c>
      <c r="D10" s="220">
        <v>20905.248899594142</v>
      </c>
      <c r="E10" s="220">
        <v>199260.22091370221</v>
      </c>
      <c r="F10" s="220">
        <v>1946061.4052174059</v>
      </c>
      <c r="G10" s="220">
        <v>15992.973483352753</v>
      </c>
      <c r="H10" s="220">
        <v>6533498.0770543665</v>
      </c>
      <c r="I10" s="220">
        <v>2557784.8356893337</v>
      </c>
      <c r="J10" s="220">
        <v>493713.10603581445</v>
      </c>
      <c r="K10" s="220">
        <v>25428.713893821361</v>
      </c>
      <c r="L10" s="220">
        <v>21878.653917512482</v>
      </c>
      <c r="M10" s="220">
        <v>61666.939732942432</v>
      </c>
      <c r="N10" s="220">
        <v>6740.8986165077904</v>
      </c>
      <c r="O10" s="220">
        <v>19706783.248309311</v>
      </c>
      <c r="P10" s="220">
        <v>402420.51065805525</v>
      </c>
      <c r="Q10" s="220">
        <v>6022.7564961574699</v>
      </c>
      <c r="R10" s="220">
        <v>4593.2430184249988</v>
      </c>
      <c r="S10" s="220">
        <v>11938.809394488104</v>
      </c>
      <c r="T10" s="213"/>
      <c r="U10" s="213"/>
      <c r="V10" s="213"/>
      <c r="W10" s="213"/>
    </row>
    <row r="12" spans="1:23" x14ac:dyDescent="0.25">
      <c r="A12" s="215" t="s">
        <v>128</v>
      </c>
      <c r="B12" s="223" t="s">
        <v>108</v>
      </c>
      <c r="C12" s="223" t="s">
        <v>108</v>
      </c>
      <c r="D12" s="223" t="s">
        <v>108</v>
      </c>
      <c r="E12" s="223" t="s">
        <v>108</v>
      </c>
      <c r="F12" s="223" t="s">
        <v>108</v>
      </c>
      <c r="G12" s="223" t="s">
        <v>108</v>
      </c>
      <c r="H12" s="223" t="s">
        <v>108</v>
      </c>
      <c r="I12" s="223" t="s">
        <v>108</v>
      </c>
      <c r="J12" s="223" t="s">
        <v>108</v>
      </c>
      <c r="K12" s="223" t="s">
        <v>108</v>
      </c>
      <c r="L12" s="223" t="s">
        <v>108</v>
      </c>
      <c r="M12" s="223" t="s">
        <v>108</v>
      </c>
      <c r="N12" s="223" t="s">
        <v>108</v>
      </c>
      <c r="O12" s="223" t="s">
        <v>108</v>
      </c>
      <c r="P12" s="223" t="s">
        <v>108</v>
      </c>
      <c r="Q12" s="223" t="s">
        <v>108</v>
      </c>
      <c r="R12" s="223" t="s">
        <v>108</v>
      </c>
      <c r="S12" s="223" t="s">
        <v>108</v>
      </c>
      <c r="T12" s="213"/>
      <c r="U12" s="213"/>
      <c r="V12" s="213"/>
      <c r="W12" s="213"/>
    </row>
    <row r="13" spans="1:23" x14ac:dyDescent="0.25">
      <c r="A13" s="216" t="s">
        <v>63</v>
      </c>
      <c r="B13" s="220">
        <v>5728328.91693033</v>
      </c>
      <c r="C13" s="220">
        <v>87801.051055551216</v>
      </c>
      <c r="D13" s="220">
        <v>4110.1740210085154</v>
      </c>
      <c r="E13" s="220">
        <v>35872.549580752726</v>
      </c>
      <c r="F13" s="220">
        <v>369374.40575301123</v>
      </c>
      <c r="G13" s="220">
        <v>4185.180158041022</v>
      </c>
      <c r="H13" s="220">
        <v>1138573.8538527316</v>
      </c>
      <c r="I13" s="220">
        <v>381365.61194297881</v>
      </c>
      <c r="J13" s="220">
        <v>78384.777910273478</v>
      </c>
      <c r="K13" s="220">
        <v>4567.0204515012783</v>
      </c>
      <c r="L13" s="220">
        <v>4095.1575278993737</v>
      </c>
      <c r="M13" s="220">
        <v>14050.829224799847</v>
      </c>
      <c r="N13" s="220">
        <v>992.12877995252029</v>
      </c>
      <c r="O13" s="220">
        <v>3506971.8613940501</v>
      </c>
      <c r="P13" s="220">
        <v>91273.209567096099</v>
      </c>
      <c r="Q13" s="220">
        <v>1508.3751218177488</v>
      </c>
      <c r="R13" s="220">
        <v>801.42358541161195</v>
      </c>
      <c r="S13" s="220">
        <v>4401.3070034532248</v>
      </c>
      <c r="T13" s="213"/>
      <c r="U13" s="213"/>
      <c r="V13" s="213"/>
      <c r="W13" s="213"/>
    </row>
    <row r="14" spans="1:23" ht="15.75" thickBot="1" x14ac:dyDescent="0.3">
      <c r="A14" s="216" t="s">
        <v>65</v>
      </c>
      <c r="B14" s="220">
        <v>193876.14515275299</v>
      </c>
      <c r="C14" s="220">
        <v>1614.9450980846721</v>
      </c>
      <c r="D14" s="220">
        <v>65.724599898368766</v>
      </c>
      <c r="E14" s="220">
        <v>428.28981098687211</v>
      </c>
      <c r="F14" s="220">
        <v>12157.450408720078</v>
      </c>
      <c r="G14" s="220">
        <v>109.14045453559109</v>
      </c>
      <c r="H14" s="220">
        <v>22479.418997914705</v>
      </c>
      <c r="I14" s="220">
        <v>7920.5774294435623</v>
      </c>
      <c r="J14" s="220">
        <v>1604.9739878592748</v>
      </c>
      <c r="K14" s="220">
        <v>53.363587456734813</v>
      </c>
      <c r="L14" s="220">
        <v>65.642896361252539</v>
      </c>
      <c r="M14" s="220">
        <v>678.54397099415269</v>
      </c>
      <c r="N14" s="220">
        <v>34.913412818145716</v>
      </c>
      <c r="O14" s="220">
        <v>145343.26965788877</v>
      </c>
      <c r="P14" s="220">
        <v>1246.7139604689721</v>
      </c>
      <c r="Q14" s="220">
        <v>20.49352747674396</v>
      </c>
      <c r="R14" s="220">
        <v>21.091738171667615</v>
      </c>
      <c r="S14" s="220">
        <v>31.591613673414532</v>
      </c>
      <c r="T14" s="213"/>
      <c r="U14" s="213"/>
      <c r="V14" s="213"/>
      <c r="W14" s="213"/>
    </row>
    <row r="15" spans="1:23" x14ac:dyDescent="0.25">
      <c r="A15" s="215" t="s">
        <v>67</v>
      </c>
      <c r="B15" s="222">
        <v>5922205.0620830841</v>
      </c>
      <c r="C15" s="222">
        <v>89415.99615363589</v>
      </c>
      <c r="D15" s="222">
        <v>4175.8986209068835</v>
      </c>
      <c r="E15" s="222">
        <v>36300.839391739595</v>
      </c>
      <c r="F15" s="222">
        <v>381531.8561617313</v>
      </c>
      <c r="G15" s="222">
        <v>4294.3206125766128</v>
      </c>
      <c r="H15" s="222">
        <v>1161053.2728506464</v>
      </c>
      <c r="I15" s="222">
        <v>389286.18937242235</v>
      </c>
      <c r="J15" s="222">
        <v>79989.751898132759</v>
      </c>
      <c r="K15" s="222">
        <v>4620.3840389580128</v>
      </c>
      <c r="L15" s="222">
        <v>4160.8004242606266</v>
      </c>
      <c r="M15" s="222">
        <v>14729.373195794</v>
      </c>
      <c r="N15" s="222">
        <v>1027.0421927706659</v>
      </c>
      <c r="O15" s="222">
        <v>3652315.131051939</v>
      </c>
      <c r="P15" s="222">
        <v>92519.923527565072</v>
      </c>
      <c r="Q15" s="222">
        <v>1528.8686492944928</v>
      </c>
      <c r="R15" s="222">
        <v>822.5153235832795</v>
      </c>
      <c r="S15" s="222">
        <v>4432.8986171266388</v>
      </c>
      <c r="T15" s="213"/>
      <c r="U15" s="213"/>
      <c r="V15" s="213"/>
      <c r="W15" s="213"/>
    </row>
    <row r="17" spans="1:23" x14ac:dyDescent="0.25">
      <c r="A17" s="215" t="s">
        <v>82</v>
      </c>
      <c r="B17" s="220">
        <v>-4304013.4537097774</v>
      </c>
      <c r="C17" s="220">
        <v>-66632.494974192974</v>
      </c>
      <c r="D17" s="220">
        <v>-2904.8013891675878</v>
      </c>
      <c r="E17" s="220">
        <v>-27033.492022999988</v>
      </c>
      <c r="F17" s="220">
        <v>-271350.98479208967</v>
      </c>
      <c r="G17" s="220">
        <v>-2876.1360054287379</v>
      </c>
      <c r="H17" s="220">
        <v>-839495.51105563773</v>
      </c>
      <c r="I17" s="220">
        <v>-302709.4764120187</v>
      </c>
      <c r="J17" s="220">
        <v>-61207.822935004006</v>
      </c>
      <c r="K17" s="220">
        <v>-3392.3943377821474</v>
      </c>
      <c r="L17" s="220">
        <v>-2933.0781246169508</v>
      </c>
      <c r="M17" s="220">
        <v>-9471.8203479943841</v>
      </c>
      <c r="N17" s="220">
        <v>-799.85199380070344</v>
      </c>
      <c r="O17" s="220">
        <v>-2641922.9818875482</v>
      </c>
      <c r="P17" s="220">
        <v>-67246.195441982869</v>
      </c>
      <c r="Q17" s="220">
        <v>-989.19121970974822</v>
      </c>
      <c r="R17" s="220">
        <v>-580.29965605838197</v>
      </c>
      <c r="S17" s="220">
        <v>-2466.9211137450725</v>
      </c>
      <c r="T17" s="213"/>
      <c r="U17" s="213"/>
      <c r="V17" s="213"/>
      <c r="W17" s="213"/>
    </row>
    <row r="18" spans="1:23" ht="15.75" thickBot="1" x14ac:dyDescent="0.3"/>
    <row r="19" spans="1:23" ht="15.75" thickBot="1" x14ac:dyDescent="0.3">
      <c r="A19" s="215" t="s">
        <v>101</v>
      </c>
      <c r="B19" s="224">
        <v>1618191.6083733053</v>
      </c>
      <c r="C19" s="224">
        <v>22776.808763943438</v>
      </c>
      <c r="D19" s="224">
        <v>1270.8356107755026</v>
      </c>
      <c r="E19" s="224">
        <v>9263.8560941905889</v>
      </c>
      <c r="F19" s="224">
        <v>110160.67679803309</v>
      </c>
      <c r="G19" s="224">
        <v>1418.0221793697431</v>
      </c>
      <c r="H19" s="224">
        <v>321479.6857443332</v>
      </c>
      <c r="I19" s="224">
        <v>86782.959372900354</v>
      </c>
      <c r="J19" s="224">
        <v>18855.16264281829</v>
      </c>
      <c r="K19" s="224">
        <v>1270.2131842206177</v>
      </c>
      <c r="L19" s="224">
        <v>1227.4501128619122</v>
      </c>
      <c r="M19" s="224">
        <v>5257.5169738749728</v>
      </c>
      <c r="N19" s="224">
        <v>227.16517051768804</v>
      </c>
      <c r="O19" s="224">
        <v>1010180.1524113923</v>
      </c>
      <c r="P19" s="224">
        <v>25273.517134332178</v>
      </c>
      <c r="Q19" s="224">
        <v>539.60172481559255</v>
      </c>
      <c r="R19" s="224">
        <v>242.18326847130047</v>
      </c>
      <c r="S19" s="224">
        <v>1965.8011864545117</v>
      </c>
    </row>
    <row r="21" spans="1:23" x14ac:dyDescent="0.25">
      <c r="A21" s="215" t="s">
        <v>102</v>
      </c>
      <c r="B21" s="225">
        <v>4.9735241403223489E-2</v>
      </c>
      <c r="C21" s="225">
        <v>4.3681694668025808E-2</v>
      </c>
      <c r="D21" s="225">
        <v>6.0790264534959677E-2</v>
      </c>
      <c r="E21" s="225">
        <v>4.6491246731090799E-2</v>
      </c>
      <c r="F21" s="225">
        <v>5.6606989123103441E-2</v>
      </c>
      <c r="G21" s="225">
        <v>8.8665324234156739E-2</v>
      </c>
      <c r="H21" s="225">
        <v>4.9204833605655952E-2</v>
      </c>
      <c r="I21" s="225">
        <v>3.3928952178462646E-2</v>
      </c>
      <c r="J21" s="225">
        <v>3.8190524845922398E-2</v>
      </c>
      <c r="K21" s="225">
        <v>4.9951924014892964E-2</v>
      </c>
      <c r="L21" s="225">
        <v>5.6102633986975584E-2</v>
      </c>
      <c r="M21" s="225">
        <v>8.5256654483640795E-2</v>
      </c>
      <c r="N21" s="225">
        <v>3.369953821310754E-2</v>
      </c>
      <c r="O21" s="225">
        <v>5.126052992428675E-2</v>
      </c>
      <c r="P21" s="225">
        <v>6.2803749970407427E-2</v>
      </c>
      <c r="Q21" s="225">
        <v>8.9593813922223056E-2</v>
      </c>
      <c r="R21" s="225">
        <v>5.2725986302014548E-2</v>
      </c>
      <c r="S21" s="225">
        <v>0.16465638419205189</v>
      </c>
    </row>
    <row r="23" spans="1:23" x14ac:dyDescent="0.25">
      <c r="A23" s="215" t="s">
        <v>129</v>
      </c>
      <c r="B23" s="226">
        <v>1</v>
      </c>
      <c r="C23" s="226">
        <v>0.87828456111996811</v>
      </c>
      <c r="D23" s="226">
        <v>1.2222774600028317</v>
      </c>
      <c r="E23" s="226">
        <v>0.93477472752504953</v>
      </c>
      <c r="F23" s="226">
        <v>1.1381665701422448</v>
      </c>
      <c r="G23" s="226">
        <v>1.7827464335663217</v>
      </c>
      <c r="H23" s="226">
        <v>0.98933537301513608</v>
      </c>
      <c r="I23" s="226">
        <v>0.68219136413528314</v>
      </c>
      <c r="J23" s="226">
        <v>0.76787653519757837</v>
      </c>
      <c r="K23" s="226">
        <v>1.0043567218245257</v>
      </c>
      <c r="L23" s="226">
        <v>1.1280257701401124</v>
      </c>
      <c r="M23" s="226">
        <v>1.7142101270290619</v>
      </c>
      <c r="N23" s="226">
        <v>0.67757865976545506</v>
      </c>
      <c r="O23" s="226">
        <v>1.0306681636205832</v>
      </c>
      <c r="P23" s="226">
        <v>1.2627615388700402</v>
      </c>
      <c r="Q23" s="226">
        <v>1.8014150810257497</v>
      </c>
      <c r="R23" s="226">
        <v>1.0601333142136355</v>
      </c>
      <c r="S23" s="226">
        <v>3.310658188167154</v>
      </c>
    </row>
    <row r="25" spans="1:23" x14ac:dyDescent="0.25">
      <c r="A25" s="221" t="s">
        <v>540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</row>
    <row r="26" spans="1:23" x14ac:dyDescent="0.25">
      <c r="A26" s="215" t="s">
        <v>131</v>
      </c>
      <c r="B26" s="220">
        <v>893088.14072252903</v>
      </c>
      <c r="C26" s="220">
        <v>34571.960649499997</v>
      </c>
      <c r="D26" s="220">
        <v>889.78223305999995</v>
      </c>
      <c r="E26" s="220">
        <v>17195.180098640001</v>
      </c>
      <c r="F26" s="220">
        <v>22433.982421479999</v>
      </c>
      <c r="G26" s="220">
        <v>35.778936440000308</v>
      </c>
      <c r="H26" s="220">
        <v>223476.1737536354</v>
      </c>
      <c r="I26" s="220">
        <v>106705.79299094986</v>
      </c>
      <c r="J26" s="220">
        <v>23662.849543301774</v>
      </c>
      <c r="K26" s="220">
        <v>1305.6305049200012</v>
      </c>
      <c r="L26" s="220">
        <v>578.49767344000009</v>
      </c>
      <c r="M26" s="220">
        <v>96.389556941442194</v>
      </c>
      <c r="N26" s="220">
        <v>187.77252023999998</v>
      </c>
      <c r="O26" s="220">
        <v>454224.21782591008</v>
      </c>
      <c r="P26" s="220">
        <v>7534.8458297104535</v>
      </c>
      <c r="Q26" s="220">
        <v>14.24602061999985</v>
      </c>
      <c r="R26" s="220">
        <v>138.84880755999998</v>
      </c>
      <c r="S26" s="220">
        <v>36.19135618000012</v>
      </c>
    </row>
    <row r="27" spans="1:23" x14ac:dyDescent="0.25">
      <c r="A27" s="215" t="s">
        <v>132</v>
      </c>
      <c r="B27" s="220">
        <v>-22968.763897985908</v>
      </c>
      <c r="C27" s="220">
        <v>-9943.4554466999998</v>
      </c>
      <c r="D27" s="220">
        <v>-369.90954728000003</v>
      </c>
      <c r="E27" s="220">
        <v>-5233.9235395799997</v>
      </c>
      <c r="F27" s="220">
        <v>0</v>
      </c>
      <c r="G27" s="220">
        <v>0</v>
      </c>
      <c r="H27" s="220">
        <v>-2200.9650890242101</v>
      </c>
      <c r="I27" s="220">
        <v>-4151.5234878599003</v>
      </c>
      <c r="J27" s="220">
        <v>-1068.9867875417999</v>
      </c>
      <c r="K27" s="220">
        <v>0</v>
      </c>
      <c r="L27" s="220">
        <v>0</v>
      </c>
      <c r="M27" s="220">
        <v>0</v>
      </c>
      <c r="N27" s="220">
        <v>0</v>
      </c>
      <c r="O27" s="220">
        <v>0</v>
      </c>
      <c r="P27" s="220">
        <v>0</v>
      </c>
      <c r="Q27" s="220">
        <v>0</v>
      </c>
      <c r="R27" s="220">
        <v>0</v>
      </c>
      <c r="S27" s="220">
        <v>0</v>
      </c>
    </row>
    <row r="28" spans="1:23" x14ac:dyDescent="0.25">
      <c r="A28" s="215" t="s">
        <v>133</v>
      </c>
      <c r="B28" s="220">
        <v>119.60256004404462</v>
      </c>
      <c r="C28" s="220">
        <v>2.9970435124010364</v>
      </c>
      <c r="D28" s="220">
        <v>0.1133317505502896</v>
      </c>
      <c r="E28" s="220">
        <v>1.6821136665064023</v>
      </c>
      <c r="F28" s="220">
        <v>6.6564686961588668</v>
      </c>
      <c r="G28" s="220">
        <v>7.8334519467503125E-2</v>
      </c>
      <c r="H28" s="220">
        <v>28.800828501290585</v>
      </c>
      <c r="I28" s="220">
        <v>11.71808770105298</v>
      </c>
      <c r="J28" s="220">
        <v>2.8052834017529347</v>
      </c>
      <c r="K28" s="220">
        <v>0.19292304704723573</v>
      </c>
      <c r="L28" s="220">
        <v>0.10171658766875578</v>
      </c>
      <c r="M28" s="220">
        <v>0.10917923853446167</v>
      </c>
      <c r="N28" s="220">
        <v>1.2036832351311788E-2</v>
      </c>
      <c r="O28" s="220">
        <v>63.56003511371545</v>
      </c>
      <c r="P28" s="220">
        <v>0.62541865828362009</v>
      </c>
      <c r="Q28" s="220">
        <v>3.6537274194747171E-2</v>
      </c>
      <c r="R28" s="220">
        <v>1.3222986349410036E-2</v>
      </c>
      <c r="S28" s="220">
        <v>9.9998556719022871E-2</v>
      </c>
    </row>
    <row r="29" spans="1:23" ht="15.75" thickBot="1" x14ac:dyDescent="0.3">
      <c r="A29" s="215" t="s">
        <v>134</v>
      </c>
      <c r="B29" s="220">
        <v>-3884.5502387116908</v>
      </c>
      <c r="C29" s="220">
        <v>1.9112372981325096</v>
      </c>
      <c r="D29" s="220">
        <v>0.12095190723480345</v>
      </c>
      <c r="E29" s="220">
        <v>1.0741350623422875E-3</v>
      </c>
      <c r="F29" s="220">
        <v>-28.680442597409144</v>
      </c>
      <c r="G29" s="220">
        <v>2.0734393167828711</v>
      </c>
      <c r="H29" s="220">
        <v>105.35626560753514</v>
      </c>
      <c r="I29" s="220">
        <v>15.190175938296225</v>
      </c>
      <c r="J29" s="220">
        <v>3.439734518616838</v>
      </c>
      <c r="K29" s="220">
        <v>5.8956971514298115E-2</v>
      </c>
      <c r="L29" s="220">
        <v>1.7059792166612801E-3</v>
      </c>
      <c r="M29" s="220">
        <v>15.408115711542415</v>
      </c>
      <c r="N29" s="220">
        <v>1.2866473940490173E-2</v>
      </c>
      <c r="O29" s="220">
        <v>-4001.8502937288126</v>
      </c>
      <c r="P29" s="220">
        <v>2.0724333495928522</v>
      </c>
      <c r="Q29" s="220">
        <v>9.8010318583519843E-2</v>
      </c>
      <c r="R29" s="220">
        <v>4.4541215655770815E-2</v>
      </c>
      <c r="S29" s="220">
        <v>0.19098887282369822</v>
      </c>
    </row>
    <row r="30" spans="1:23" ht="15.75" thickBot="1" x14ac:dyDescent="0.3">
      <c r="A30" s="215" t="s">
        <v>146</v>
      </c>
      <c r="B30" s="224">
        <v>866354.4291458755</v>
      </c>
      <c r="C30" s="224">
        <v>24633.41348361053</v>
      </c>
      <c r="D30" s="224">
        <v>520.1069694377851</v>
      </c>
      <c r="E30" s="224">
        <v>11962.939746861573</v>
      </c>
      <c r="F30" s="224">
        <v>22411.958447578749</v>
      </c>
      <c r="G30" s="224">
        <v>37.930710276250686</v>
      </c>
      <c r="H30" s="224">
        <v>221409.36575872</v>
      </c>
      <c r="I30" s="224">
        <v>102581.17776672931</v>
      </c>
      <c r="J30" s="224">
        <v>22600.107773680349</v>
      </c>
      <c r="K30" s="224">
        <v>1305.8823849385628</v>
      </c>
      <c r="L30" s="224">
        <v>578.60109600688543</v>
      </c>
      <c r="M30" s="224">
        <v>111.90685189151907</v>
      </c>
      <c r="N30" s="224">
        <v>187.79742354629181</v>
      </c>
      <c r="O30" s="224">
        <v>450285.92756729497</v>
      </c>
      <c r="P30" s="224">
        <v>7537.5436817183299</v>
      </c>
      <c r="Q30" s="224">
        <v>14.380568212778117</v>
      </c>
      <c r="R30" s="224">
        <v>138.90657176200517</v>
      </c>
      <c r="S30" s="224">
        <v>36.482343609542838</v>
      </c>
    </row>
    <row r="32" spans="1:23" x14ac:dyDescent="0.25">
      <c r="A32" s="221" t="s">
        <v>136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</row>
    <row r="33" spans="1:23" x14ac:dyDescent="0.25">
      <c r="A33" s="215" t="s">
        <v>58</v>
      </c>
      <c r="B33" s="220">
        <v>32536116.498439785</v>
      </c>
      <c r="C33" s="220">
        <v>521426.85710899491</v>
      </c>
      <c r="D33" s="220">
        <v>20905.248899594142</v>
      </c>
      <c r="E33" s="220">
        <v>199260.22091370221</v>
      </c>
      <c r="F33" s="220">
        <v>1946061.4052174059</v>
      </c>
      <c r="G33" s="220">
        <v>15992.973483352753</v>
      </c>
      <c r="H33" s="220">
        <v>6533498.0770543665</v>
      </c>
      <c r="I33" s="220">
        <v>2557784.8356893337</v>
      </c>
      <c r="J33" s="220">
        <v>493713.10603581445</v>
      </c>
      <c r="K33" s="220">
        <v>25428.713893821361</v>
      </c>
      <c r="L33" s="220">
        <v>21878.653917512482</v>
      </c>
      <c r="M33" s="220">
        <v>61666.939732942432</v>
      </c>
      <c r="N33" s="220">
        <v>6740.8986165077904</v>
      </c>
      <c r="O33" s="220">
        <v>19706783.248309311</v>
      </c>
      <c r="P33" s="220">
        <v>402420.51065805525</v>
      </c>
      <c r="Q33" s="220">
        <v>6022.7564961574699</v>
      </c>
      <c r="R33" s="220">
        <v>4593.2430184249988</v>
      </c>
      <c r="S33" s="220">
        <v>11938.809394488104</v>
      </c>
    </row>
    <row r="35" spans="1:23" x14ac:dyDescent="0.25">
      <c r="A35" s="215" t="s">
        <v>128</v>
      </c>
      <c r="B35" s="223" t="s">
        <v>108</v>
      </c>
      <c r="C35" s="223" t="s">
        <v>108</v>
      </c>
      <c r="D35" s="223" t="s">
        <v>108</v>
      </c>
      <c r="E35" s="223" t="s">
        <v>108</v>
      </c>
      <c r="F35" s="223" t="s">
        <v>108</v>
      </c>
      <c r="G35" s="223" t="s">
        <v>108</v>
      </c>
      <c r="H35" s="223" t="s">
        <v>108</v>
      </c>
      <c r="I35" s="223" t="s">
        <v>108</v>
      </c>
      <c r="J35" s="223" t="s">
        <v>108</v>
      </c>
      <c r="K35" s="223" t="s">
        <v>108</v>
      </c>
      <c r="L35" s="223" t="s">
        <v>108</v>
      </c>
      <c r="M35" s="223" t="s">
        <v>108</v>
      </c>
      <c r="N35" s="223" t="s">
        <v>108</v>
      </c>
      <c r="O35" s="223" t="s">
        <v>108</v>
      </c>
      <c r="P35" s="223" t="s">
        <v>108</v>
      </c>
      <c r="Q35" s="223" t="s">
        <v>108</v>
      </c>
      <c r="R35" s="223" t="s">
        <v>108</v>
      </c>
      <c r="S35" s="223" t="s">
        <v>108</v>
      </c>
      <c r="T35" s="213"/>
      <c r="U35" s="213"/>
      <c r="V35" s="213"/>
      <c r="W35" s="213"/>
    </row>
    <row r="36" spans="1:23" x14ac:dyDescent="0.25">
      <c r="A36" s="216" t="s">
        <v>63</v>
      </c>
      <c r="B36" s="220">
        <v>6598567.8963149199</v>
      </c>
      <c r="C36" s="220">
        <v>112432.55330186361</v>
      </c>
      <c r="D36" s="220">
        <v>4630.1600385390648</v>
      </c>
      <c r="E36" s="220">
        <v>47835.488253479205</v>
      </c>
      <c r="F36" s="220">
        <v>391815.04464318743</v>
      </c>
      <c r="G36" s="220">
        <v>4221.0374290004902</v>
      </c>
      <c r="H36" s="220">
        <v>1359877.863345844</v>
      </c>
      <c r="I36" s="220">
        <v>483931.59953376971</v>
      </c>
      <c r="J36" s="220">
        <v>100981.4459494352</v>
      </c>
      <c r="K36" s="220">
        <v>5872.8438794683243</v>
      </c>
      <c r="L36" s="220">
        <v>4673.7569179270431</v>
      </c>
      <c r="M36" s="220">
        <v>14147.327960979823</v>
      </c>
      <c r="N36" s="220">
        <v>1179.9133370248717</v>
      </c>
      <c r="O36" s="220">
        <v>3961259.6392550748</v>
      </c>
      <c r="P36" s="220">
        <v>98808.680815464875</v>
      </c>
      <c r="Q36" s="220">
        <v>1522.6576797119433</v>
      </c>
      <c r="R36" s="220">
        <v>940.28561595796111</v>
      </c>
      <c r="S36" s="220">
        <v>4437.5983581899445</v>
      </c>
      <c r="T36" s="213"/>
      <c r="U36" s="213"/>
      <c r="V36" s="213"/>
      <c r="W36" s="213"/>
    </row>
    <row r="37" spans="1:23" ht="15.75" thickBot="1" x14ac:dyDescent="0.3">
      <c r="A37" s="216" t="s">
        <v>65</v>
      </c>
      <c r="B37" s="220">
        <v>189991.59491404131</v>
      </c>
      <c r="C37" s="220">
        <v>1616.8563353828047</v>
      </c>
      <c r="D37" s="220">
        <v>65.845551805603563</v>
      </c>
      <c r="E37" s="220">
        <v>428.29088512193448</v>
      </c>
      <c r="F37" s="220">
        <v>12128.769966122669</v>
      </c>
      <c r="G37" s="220">
        <v>111.21389385237396</v>
      </c>
      <c r="H37" s="220">
        <v>22584.775263522242</v>
      </c>
      <c r="I37" s="220">
        <v>7935.7676053818586</v>
      </c>
      <c r="J37" s="220">
        <v>1608.4137223778916</v>
      </c>
      <c r="K37" s="220">
        <v>53.422544428249118</v>
      </c>
      <c r="L37" s="220">
        <v>65.644602340469191</v>
      </c>
      <c r="M37" s="220">
        <v>693.95208670569514</v>
      </c>
      <c r="N37" s="220">
        <v>34.926279292086207</v>
      </c>
      <c r="O37" s="220">
        <v>141341.41936415998</v>
      </c>
      <c r="P37" s="220">
        <v>1248.7863938185649</v>
      </c>
      <c r="Q37" s="220">
        <v>20.591537795327479</v>
      </c>
      <c r="R37" s="220">
        <v>21.136279387323388</v>
      </c>
      <c r="S37" s="220">
        <v>31.78260254623823</v>
      </c>
      <c r="T37" s="213"/>
      <c r="U37" s="213"/>
      <c r="V37" s="213"/>
      <c r="W37" s="213"/>
    </row>
    <row r="38" spans="1:23" x14ac:dyDescent="0.25">
      <c r="A38" s="215" t="s">
        <v>67</v>
      </c>
      <c r="B38" s="222">
        <v>6788559.4912289614</v>
      </c>
      <c r="C38" s="222">
        <v>114049.40963724641</v>
      </c>
      <c r="D38" s="222">
        <v>4696.0055903446682</v>
      </c>
      <c r="E38" s="222">
        <v>48263.779138601138</v>
      </c>
      <c r="F38" s="222">
        <v>403943.81460931007</v>
      </c>
      <c r="G38" s="222">
        <v>4332.2513228528642</v>
      </c>
      <c r="H38" s="222">
        <v>1382462.6386093663</v>
      </c>
      <c r="I38" s="222">
        <v>491867.36713915155</v>
      </c>
      <c r="J38" s="222">
        <v>102589.8596718131</v>
      </c>
      <c r="K38" s="222">
        <v>5926.2664238965735</v>
      </c>
      <c r="L38" s="222">
        <v>4739.4015202675128</v>
      </c>
      <c r="M38" s="222">
        <v>14841.280047685519</v>
      </c>
      <c r="N38" s="222">
        <v>1214.839616316958</v>
      </c>
      <c r="O38" s="222">
        <v>4102601.0586192352</v>
      </c>
      <c r="P38" s="222">
        <v>100057.46720928344</v>
      </c>
      <c r="Q38" s="222">
        <v>1543.2492175072707</v>
      </c>
      <c r="R38" s="222">
        <v>961.4218953452845</v>
      </c>
      <c r="S38" s="222">
        <v>4469.3809607361827</v>
      </c>
      <c r="T38" s="213"/>
      <c r="U38" s="213"/>
      <c r="V38" s="213"/>
      <c r="W38" s="213"/>
    </row>
    <row r="40" spans="1:23" ht="15.75" thickBot="1" x14ac:dyDescent="0.3">
      <c r="A40" s="214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</row>
    <row r="41" spans="1:23" x14ac:dyDescent="0.25">
      <c r="A41" s="215" t="s">
        <v>82</v>
      </c>
      <c r="B41" s="220">
        <v>-4638940.8219135618</v>
      </c>
      <c r="C41" s="220">
        <v>-76155.623234846265</v>
      </c>
      <c r="D41" s="220">
        <v>-3105.8715893049393</v>
      </c>
      <c r="E41" s="220">
        <v>-31658.291978541183</v>
      </c>
      <c r="F41" s="220">
        <v>-280015.3120080774</v>
      </c>
      <c r="G41" s="220">
        <v>-2890.7997879864715</v>
      </c>
      <c r="H41" s="220">
        <v>-925091.02909592295</v>
      </c>
      <c r="I41" s="220">
        <v>-342366.73762152996</v>
      </c>
      <c r="J41" s="220">
        <v>-69944.887539409785</v>
      </c>
      <c r="K41" s="220">
        <v>-3897.24054812859</v>
      </c>
      <c r="L41" s="220">
        <v>-3156.761799341698</v>
      </c>
      <c r="M41" s="220">
        <v>-9515.0828582639369</v>
      </c>
      <c r="N41" s="220">
        <v>-872.45333882507316</v>
      </c>
      <c r="O41" s="220">
        <v>-2816000.7906753416</v>
      </c>
      <c r="P41" s="220">
        <v>-70160.164117052569</v>
      </c>
      <c r="Q41" s="220">
        <v>-994.75066016823246</v>
      </c>
      <c r="R41" s="220">
        <v>-634.00009428702367</v>
      </c>
      <c r="S41" s="220">
        <v>-2481.0249665332399</v>
      </c>
      <c r="T41" s="213"/>
      <c r="U41" s="213"/>
      <c r="V41" s="213"/>
      <c r="W41" s="213"/>
    </row>
    <row r="42" spans="1:23" ht="15.75" thickBot="1" x14ac:dyDescent="0.3"/>
    <row r="43" spans="1:23" ht="15.75" thickBot="1" x14ac:dyDescent="0.3">
      <c r="A43" s="215" t="s">
        <v>101</v>
      </c>
      <c r="B43" s="224">
        <v>2149618.6693153982</v>
      </c>
      <c r="C43" s="224">
        <v>37887.093986900662</v>
      </c>
      <c r="D43" s="224">
        <v>1589.8723800759356</v>
      </c>
      <c r="E43" s="224">
        <v>16601.99588551094</v>
      </c>
      <c r="F43" s="224">
        <v>123908.30802962421</v>
      </c>
      <c r="G43" s="224">
        <v>1441.2891070882604</v>
      </c>
      <c r="H43" s="224">
        <v>457293.53346276766</v>
      </c>
      <c r="I43" s="224">
        <v>149706.87593011835</v>
      </c>
      <c r="J43" s="224">
        <v>32718.205812092852</v>
      </c>
      <c r="K43" s="224">
        <v>2071.2493588127359</v>
      </c>
      <c r="L43" s="224">
        <v>1582.3675341440508</v>
      </c>
      <c r="M43" s="224">
        <v>5326.1613154969382</v>
      </c>
      <c r="N43" s="224">
        <v>342.36124903961013</v>
      </c>
      <c r="O43" s="224">
        <v>1286388.2711908952</v>
      </c>
      <c r="P43" s="224">
        <v>29897.092140980829</v>
      </c>
      <c r="Q43" s="224">
        <v>548.422852569886</v>
      </c>
      <c r="R43" s="224">
        <v>327.38940200466379</v>
      </c>
      <c r="S43" s="224">
        <v>1988.179677275888</v>
      </c>
      <c r="T43" s="213"/>
      <c r="U43" s="213"/>
      <c r="V43" s="213"/>
      <c r="W43" s="213"/>
    </row>
    <row r="45" spans="1:23" x14ac:dyDescent="0.25">
      <c r="A45" s="215" t="s">
        <v>102</v>
      </c>
      <c r="B45" s="225">
        <v>6.606869229210191E-2</v>
      </c>
      <c r="C45" s="225">
        <v>7.2660419137139012E-2</v>
      </c>
      <c r="D45" s="225">
        <v>7.605134900387632E-2</v>
      </c>
      <c r="E45" s="225">
        <v>8.331816460597577E-2</v>
      </c>
      <c r="F45" s="225">
        <v>6.3671324911652366E-2</v>
      </c>
      <c r="G45" s="225">
        <v>9.0120146112198138E-2</v>
      </c>
      <c r="H45" s="225">
        <v>6.9992143269894239E-2</v>
      </c>
      <c r="I45" s="225">
        <v>5.8529894243341117E-2</v>
      </c>
      <c r="J45" s="225">
        <v>6.6269672431421012E-2</v>
      </c>
      <c r="K45" s="225">
        <v>8.145317012340153E-2</v>
      </c>
      <c r="L45" s="225">
        <v>7.2324720712249366E-2</v>
      </c>
      <c r="M45" s="225">
        <v>8.6369801040276153E-2</v>
      </c>
      <c r="N45" s="225">
        <v>5.0788666098790083E-2</v>
      </c>
      <c r="O45" s="225">
        <v>6.5276420559466877E-2</v>
      </c>
      <c r="P45" s="225">
        <v>7.4293161877091757E-2</v>
      </c>
      <c r="Q45" s="225">
        <v>9.1058446895500564E-2</v>
      </c>
      <c r="R45" s="225">
        <v>7.1276307543798115E-2</v>
      </c>
      <c r="S45" s="225">
        <v>0.16653081656482333</v>
      </c>
      <c r="T45" s="213"/>
      <c r="U45" s="213"/>
      <c r="V45" s="213"/>
      <c r="W45" s="213"/>
    </row>
    <row r="47" spans="1:23" x14ac:dyDescent="0.25">
      <c r="A47" s="215" t="s">
        <v>137</v>
      </c>
      <c r="B47" s="227">
        <v>1</v>
      </c>
      <c r="C47" s="227">
        <v>1.0997708084775442</v>
      </c>
      <c r="D47" s="227">
        <v>1.1510951157870544</v>
      </c>
      <c r="E47" s="227">
        <v>1.2610839069980491</v>
      </c>
      <c r="F47" s="227">
        <v>0.96371401798221856</v>
      </c>
      <c r="G47" s="227">
        <v>1.3640370799797323</v>
      </c>
      <c r="H47" s="227">
        <v>1.0593844200888074</v>
      </c>
      <c r="I47" s="227">
        <v>0.88589454721715433</v>
      </c>
      <c r="J47" s="227">
        <v>1.0030419875488155</v>
      </c>
      <c r="K47" s="227">
        <v>1.2328557944401564</v>
      </c>
      <c r="L47" s="227">
        <v>1.0946897570257392</v>
      </c>
      <c r="M47" s="227">
        <v>1.3072727496772494</v>
      </c>
      <c r="N47" s="227">
        <v>0.76872516068948349</v>
      </c>
      <c r="O47" s="227">
        <v>0.98800836364170408</v>
      </c>
      <c r="P47" s="227">
        <v>1.1244836139427119</v>
      </c>
      <c r="Q47" s="227">
        <v>1.3782389772891874</v>
      </c>
      <c r="R47" s="227">
        <v>1.0788212248650597</v>
      </c>
      <c r="S47" s="227">
        <v>2.5205707996846645</v>
      </c>
      <c r="T47" s="213"/>
      <c r="U47" s="213"/>
      <c r="V47" s="213"/>
      <c r="W47" s="213"/>
    </row>
    <row r="48" spans="1:23" x14ac:dyDescent="0.25">
      <c r="A48" s="217" t="s">
        <v>108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</row>
    <row r="49" spans="1:23" x14ac:dyDescent="0.25">
      <c r="A49" s="217" t="s">
        <v>541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</row>
    <row r="50" spans="1:23" x14ac:dyDescent="0.25">
      <c r="A50" s="217" t="s">
        <v>542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</row>
    <row r="51" spans="1:23" x14ac:dyDescent="0.25">
      <c r="A51" s="217" t="s">
        <v>108</v>
      </c>
    </row>
    <row r="52" spans="1:23" x14ac:dyDescent="0.25">
      <c r="A52" s="217" t="s">
        <v>112</v>
      </c>
    </row>
    <row r="53" spans="1:23" x14ac:dyDescent="0.25">
      <c r="A53" s="218"/>
    </row>
    <row r="54" spans="1:23" x14ac:dyDescent="0.25">
      <c r="A54" s="218"/>
    </row>
    <row r="55" spans="1:23" x14ac:dyDescent="0.25">
      <c r="A55" s="218"/>
    </row>
    <row r="56" spans="1:23" x14ac:dyDescent="0.25">
      <c r="A56" s="218"/>
    </row>
    <row r="57" spans="1:23" x14ac:dyDescent="0.25">
      <c r="A57" s="218"/>
    </row>
    <row r="58" spans="1:23" x14ac:dyDescent="0.25">
      <c r="A58" s="218"/>
    </row>
    <row r="59" spans="1:23" x14ac:dyDescent="0.25">
      <c r="A59" s="218"/>
    </row>
    <row r="60" spans="1:23" x14ac:dyDescent="0.25">
      <c r="A60" s="218"/>
    </row>
    <row r="61" spans="1:23" x14ac:dyDescent="0.25">
      <c r="A61" s="218"/>
    </row>
    <row r="62" spans="1:23" x14ac:dyDescent="0.25">
      <c r="A62" s="218"/>
    </row>
    <row r="63" spans="1:23" x14ac:dyDescent="0.25">
      <c r="A63" s="218"/>
    </row>
    <row r="64" spans="1:23" x14ac:dyDescent="0.25">
      <c r="A64" s="218"/>
    </row>
    <row r="65" spans="1:23" x14ac:dyDescent="0.25">
      <c r="A65" s="218"/>
    </row>
    <row r="66" spans="1:23" x14ac:dyDescent="0.25">
      <c r="A66" s="218"/>
    </row>
    <row r="67" spans="1:23" x14ac:dyDescent="0.25">
      <c r="A67" s="218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</row>
    <row r="68" spans="1:23" x14ac:dyDescent="0.25">
      <c r="A68" s="218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</row>
    <row r="69" spans="1:23" x14ac:dyDescent="0.25">
      <c r="A69" s="218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</row>
    <row r="70" spans="1:23" x14ac:dyDescent="0.25">
      <c r="A70" s="218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</row>
    <row r="71" spans="1:23" x14ac:dyDescent="0.25">
      <c r="A71" s="218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</row>
    <row r="72" spans="1:23" ht="15.75" thickBot="1" x14ac:dyDescent="0.3">
      <c r="A72" s="21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autoPageBreaks="0"/>
  </sheetPr>
  <dimension ref="A1:X82"/>
  <sheetViews>
    <sheetView showGridLines="0" showZeros="0"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x14ac:dyDescent="0.25"/>
  <cols>
    <col min="1" max="1" width="8.7109375" style="2" customWidth="1"/>
    <col min="2" max="2" width="42.28515625" style="2" bestFit="1" customWidth="1"/>
    <col min="3" max="3" width="10.7109375" style="2" bestFit="1" customWidth="1"/>
    <col min="4" max="6" width="8.28515625" style="2" bestFit="1" customWidth="1"/>
    <col min="7" max="7" width="9.7109375" style="2" bestFit="1" customWidth="1"/>
    <col min="8" max="8" width="7.7109375" style="2" bestFit="1" customWidth="1"/>
    <col min="9" max="9" width="9.7109375" style="2" bestFit="1" customWidth="1"/>
    <col min="10" max="12" width="9.85546875" style="2" bestFit="1" customWidth="1"/>
    <col min="13" max="14" width="7.28515625" style="2" bestFit="1" customWidth="1"/>
    <col min="15" max="15" width="6.85546875" style="2" bestFit="1" customWidth="1"/>
    <col min="16" max="16" width="10.7109375" style="2" bestFit="1" customWidth="1"/>
    <col min="17" max="17" width="8.28515625" style="2" bestFit="1" customWidth="1"/>
    <col min="18" max="18" width="6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48" customFormat="1" x14ac:dyDescent="0.25">
      <c r="A1" s="43" t="s">
        <v>560</v>
      </c>
    </row>
    <row r="2" spans="1:24" s="48" customFormat="1" x14ac:dyDescent="0.25">
      <c r="A2" s="43" t="s">
        <v>544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3" t="s">
        <v>0</v>
      </c>
    </row>
    <row r="5" spans="1:24" x14ac:dyDescent="0.25">
      <c r="A5" s="3" t="s">
        <v>126</v>
      </c>
    </row>
    <row r="6" spans="1:24" x14ac:dyDescent="0.25">
      <c r="A6" s="3" t="s">
        <v>2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4</v>
      </c>
      <c r="O8" s="4" t="s">
        <v>5</v>
      </c>
      <c r="P8" s="4" t="s">
        <v>6</v>
      </c>
      <c r="Q8" s="4" t="s">
        <v>7</v>
      </c>
      <c r="R8" s="4" t="s">
        <v>8</v>
      </c>
      <c r="S8" s="4" t="s">
        <v>9</v>
      </c>
      <c r="T8" s="4" t="s">
        <v>10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6.25" thickBot="1" x14ac:dyDescent="0.3">
      <c r="A10" s="5" t="s">
        <v>15</v>
      </c>
      <c r="B10" s="5" t="s">
        <v>16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21</v>
      </c>
      <c r="H10" s="5" t="s">
        <v>22</v>
      </c>
      <c r="I10" s="5" t="s">
        <v>23</v>
      </c>
      <c r="J10" s="5" t="s">
        <v>24</v>
      </c>
      <c r="K10" s="5" t="s">
        <v>25</v>
      </c>
      <c r="L10" s="5" t="s">
        <v>26</v>
      </c>
      <c r="M10" s="5" t="s">
        <v>27</v>
      </c>
      <c r="N10" s="5" t="s">
        <v>28</v>
      </c>
      <c r="O10" s="5" t="s">
        <v>29</v>
      </c>
      <c r="P10" s="5" t="s">
        <v>30</v>
      </c>
      <c r="Q10" s="5" t="s">
        <v>31</v>
      </c>
      <c r="R10" s="5" t="s">
        <v>32</v>
      </c>
      <c r="S10" s="5" t="s">
        <v>33</v>
      </c>
      <c r="T10" s="5" t="s">
        <v>34</v>
      </c>
    </row>
    <row r="11" spans="1:24" x14ac:dyDescent="0.25">
      <c r="A11" s="4" t="s">
        <v>35</v>
      </c>
      <c r="B11" s="6" t="s">
        <v>127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4" x14ac:dyDescent="0.25">
      <c r="A12" s="4" t="s">
        <v>37</v>
      </c>
      <c r="B12" s="11" t="s">
        <v>58</v>
      </c>
      <c r="C12" s="20">
        <v>32536116.498439785</v>
      </c>
      <c r="D12" s="20">
        <v>568590.18515029654</v>
      </c>
      <c r="E12" s="20">
        <v>22672.087917229495</v>
      </c>
      <c r="F12" s="20">
        <v>230863.52645697229</v>
      </c>
      <c r="G12" s="20">
        <v>1887185.1178023007</v>
      </c>
      <c r="H12" s="20">
        <v>17552.519841773963</v>
      </c>
      <c r="I12" s="20">
        <v>6671624.6411003703</v>
      </c>
      <c r="J12" s="20">
        <v>2671888.3847701498</v>
      </c>
      <c r="K12" s="20">
        <v>539400.63091015362</v>
      </c>
      <c r="L12" s="20">
        <v>28634.197597469487</v>
      </c>
      <c r="M12" s="20">
        <v>22899.532738855858</v>
      </c>
      <c r="N12" s="20">
        <v>66471.74381474196</v>
      </c>
      <c r="O12" s="20">
        <v>7289.9751499543681</v>
      </c>
      <c r="P12" s="20">
        <v>19344231.931779888</v>
      </c>
      <c r="Q12" s="20">
        <v>430124.20128416613</v>
      </c>
      <c r="R12" s="20">
        <v>6756.8601259878042</v>
      </c>
      <c r="S12" s="20">
        <v>4755.7569556742583</v>
      </c>
      <c r="T12" s="20">
        <v>15175.205043802671</v>
      </c>
    </row>
    <row r="13" spans="1:24" x14ac:dyDescent="0.25">
      <c r="A13" s="4" t="s">
        <v>39</v>
      </c>
    </row>
    <row r="14" spans="1:24" x14ac:dyDescent="0.25">
      <c r="A14" s="4" t="s">
        <v>41</v>
      </c>
      <c r="B14" s="11" t="s">
        <v>128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</row>
    <row r="15" spans="1:24" x14ac:dyDescent="0.25">
      <c r="A15" s="4" t="s">
        <v>43</v>
      </c>
      <c r="B15" s="9" t="s">
        <v>63</v>
      </c>
      <c r="C15" s="20">
        <v>5728328.91693033</v>
      </c>
      <c r="D15" s="20">
        <v>87801.051055551216</v>
      </c>
      <c r="E15" s="20">
        <v>4110.1740210085154</v>
      </c>
      <c r="F15" s="20">
        <v>35872.549580752726</v>
      </c>
      <c r="G15" s="20">
        <v>369374.40575301123</v>
      </c>
      <c r="H15" s="20">
        <v>4185.180158041022</v>
      </c>
      <c r="I15" s="20">
        <v>1138573.8538527316</v>
      </c>
      <c r="J15" s="20">
        <v>381365.61194297881</v>
      </c>
      <c r="K15" s="20">
        <v>78384.777910273464</v>
      </c>
      <c r="L15" s="20">
        <v>4567.0204515012783</v>
      </c>
      <c r="M15" s="20">
        <v>4095.1575278993737</v>
      </c>
      <c r="N15" s="20">
        <v>14050.829224799847</v>
      </c>
      <c r="O15" s="20">
        <v>992.12877995252029</v>
      </c>
      <c r="P15" s="20">
        <v>3506971.8613940501</v>
      </c>
      <c r="Q15" s="20">
        <v>91273.209567096099</v>
      </c>
      <c r="R15" s="20">
        <v>1508.3751218177488</v>
      </c>
      <c r="S15" s="20">
        <v>801.42358541161195</v>
      </c>
      <c r="T15" s="20">
        <v>4401.3070034532248</v>
      </c>
    </row>
    <row r="16" spans="1:24" ht="15.75" thickBot="1" x14ac:dyDescent="0.3">
      <c r="A16" s="4" t="s">
        <v>45</v>
      </c>
      <c r="B16" s="9" t="s">
        <v>65</v>
      </c>
      <c r="C16" s="20">
        <v>193876.14515275296</v>
      </c>
      <c r="D16" s="20">
        <v>1624.6669755127325</v>
      </c>
      <c r="E16" s="20">
        <v>66.088804897721786</v>
      </c>
      <c r="F16" s="20">
        <v>434.80431723137139</v>
      </c>
      <c r="G16" s="20">
        <v>12145.312698273234</v>
      </c>
      <c r="H16" s="20">
        <v>109.46192783999275</v>
      </c>
      <c r="I16" s="20">
        <v>22507.890242002955</v>
      </c>
      <c r="J16" s="20">
        <v>7944.0987495753307</v>
      </c>
      <c r="K16" s="20">
        <v>1614.3916859474111</v>
      </c>
      <c r="L16" s="20">
        <v>54.024348359683202</v>
      </c>
      <c r="M16" s="20">
        <v>65.853343484394458</v>
      </c>
      <c r="N16" s="20">
        <v>679.53436252147674</v>
      </c>
      <c r="O16" s="20">
        <v>35.026603519896341</v>
      </c>
      <c r="P16" s="20">
        <v>145268.53784570031</v>
      </c>
      <c r="Q16" s="20">
        <v>1252.4243997913429</v>
      </c>
      <c r="R16" s="20">
        <v>20.644850284319507</v>
      </c>
      <c r="S16" s="20">
        <v>21.125238150159621</v>
      </c>
      <c r="T16" s="20">
        <v>32.258759660666435</v>
      </c>
    </row>
    <row r="17" spans="1:20" x14ac:dyDescent="0.25">
      <c r="A17" s="4" t="s">
        <v>47</v>
      </c>
      <c r="B17" s="11" t="s">
        <v>67</v>
      </c>
      <c r="C17" s="22">
        <v>5922205.0620830841</v>
      </c>
      <c r="D17" s="22">
        <v>89425.718031063938</v>
      </c>
      <c r="E17" s="22">
        <v>4176.2628259062367</v>
      </c>
      <c r="F17" s="22">
        <v>36307.353897984096</v>
      </c>
      <c r="G17" s="22">
        <v>381519.71845128445</v>
      </c>
      <c r="H17" s="22">
        <v>4294.6420858810143</v>
      </c>
      <c r="I17" s="22">
        <v>1161081.7440947348</v>
      </c>
      <c r="J17" s="22">
        <v>389309.71069255413</v>
      </c>
      <c r="K17" s="22">
        <v>79999.169596220876</v>
      </c>
      <c r="L17" s="22">
        <v>4621.0447998609616</v>
      </c>
      <c r="M17" s="22">
        <v>4161.0108713837681</v>
      </c>
      <c r="N17" s="22">
        <v>14730.363587321324</v>
      </c>
      <c r="O17" s="22">
        <v>1027.1553834724166</v>
      </c>
      <c r="P17" s="22">
        <v>3652240.3992397506</v>
      </c>
      <c r="Q17" s="22">
        <v>92525.633966887443</v>
      </c>
      <c r="R17" s="22">
        <v>1529.0199721020683</v>
      </c>
      <c r="S17" s="22">
        <v>822.54882356177154</v>
      </c>
      <c r="T17" s="22">
        <v>4433.565763113892</v>
      </c>
    </row>
    <row r="18" spans="1:20" x14ac:dyDescent="0.25">
      <c r="A18" s="4" t="s">
        <v>49</v>
      </c>
    </row>
    <row r="19" spans="1:20" x14ac:dyDescent="0.25">
      <c r="A19" s="4" t="s">
        <v>51</v>
      </c>
      <c r="B19" s="11" t="s">
        <v>82</v>
      </c>
      <c r="C19" s="20">
        <v>-4304013.4537097774</v>
      </c>
      <c r="D19" s="20">
        <v>-68518.014213311166</v>
      </c>
      <c r="E19" s="20">
        <v>-2975.4375693276866</v>
      </c>
      <c r="F19" s="20">
        <v>-28296.95586615225</v>
      </c>
      <c r="G19" s="20">
        <v>-268996.88387998898</v>
      </c>
      <c r="H19" s="20">
        <v>-2938.4844865527525</v>
      </c>
      <c r="I19" s="20">
        <v>-845017.3640685525</v>
      </c>
      <c r="J19" s="20">
        <v>-307271.36847316142</v>
      </c>
      <c r="K19" s="20">
        <v>-63034.348698504044</v>
      </c>
      <c r="L19" s="20">
        <v>-3520.5464924710336</v>
      </c>
      <c r="M19" s="20">
        <v>-2973.8938227521544</v>
      </c>
      <c r="N19" s="20">
        <v>-9663.9018788511403</v>
      </c>
      <c r="O19" s="20">
        <v>-821.80511762847868</v>
      </c>
      <c r="P19" s="20">
        <v>-2627429.0934788152</v>
      </c>
      <c r="Q19" s="20">
        <v>-68353.707110491829</v>
      </c>
      <c r="R19" s="20">
        <v>-1018.5396861121091</v>
      </c>
      <c r="S19" s="20">
        <v>-586.79686102936466</v>
      </c>
      <c r="T19" s="20">
        <v>-2596.312006075686</v>
      </c>
    </row>
    <row r="20" spans="1:20" ht="15.75" thickBot="1" x14ac:dyDescent="0.3">
      <c r="A20" s="4" t="s">
        <v>53</v>
      </c>
    </row>
    <row r="21" spans="1:20" ht="15.75" thickBot="1" x14ac:dyDescent="0.3">
      <c r="A21" s="4" t="s">
        <v>55</v>
      </c>
      <c r="B21" s="11" t="s">
        <v>101</v>
      </c>
      <c r="C21" s="18">
        <v>1618191.6083733058</v>
      </c>
      <c r="D21" s="18">
        <v>20901.011402253298</v>
      </c>
      <c r="E21" s="18">
        <v>1200.5636356147572</v>
      </c>
      <c r="F21" s="18">
        <v>8006.9067572828271</v>
      </c>
      <c r="G21" s="18">
        <v>112502.639999687</v>
      </c>
      <c r="H21" s="18">
        <v>1355.9951715501293</v>
      </c>
      <c r="I21" s="18">
        <v>315986.30397550657</v>
      </c>
      <c r="J21" s="18">
        <v>82244.588631889448</v>
      </c>
      <c r="K21" s="18">
        <v>17038.054577406376</v>
      </c>
      <c r="L21" s="18">
        <v>1142.7217904346801</v>
      </c>
      <c r="M21" s="18">
        <v>1186.8448618498503</v>
      </c>
      <c r="N21" s="18">
        <v>5066.4258345455419</v>
      </c>
      <c r="O21" s="18">
        <v>205.32523739166345</v>
      </c>
      <c r="P21" s="18">
        <v>1024599.3090079373</v>
      </c>
      <c r="Q21" s="18">
        <v>24171.715905145578</v>
      </c>
      <c r="R21" s="18">
        <v>510.40458122080707</v>
      </c>
      <c r="S21" s="18">
        <v>235.7195634788099</v>
      </c>
      <c r="T21" s="18">
        <v>1837.0774401111505</v>
      </c>
    </row>
    <row r="22" spans="1:20" x14ac:dyDescent="0.25">
      <c r="A22" s="4" t="s">
        <v>57</v>
      </c>
    </row>
    <row r="23" spans="1:20" x14ac:dyDescent="0.25">
      <c r="A23" s="4" t="s">
        <v>59</v>
      </c>
      <c r="B23" s="11" t="s">
        <v>102</v>
      </c>
      <c r="C23" s="24">
        <v>4.9735241403223503E-2</v>
      </c>
      <c r="D23" s="24">
        <v>3.6759360165051901E-2</v>
      </c>
      <c r="E23" s="24">
        <v>5.2953377739083179E-2</v>
      </c>
      <c r="F23" s="24">
        <v>3.468242420170746E-2</v>
      </c>
      <c r="G23" s="24">
        <v>5.961399278662214E-2</v>
      </c>
      <c r="H23" s="24">
        <v>7.7253590012924561E-2</v>
      </c>
      <c r="I23" s="24">
        <v>4.7362722121517618E-2</v>
      </c>
      <c r="J23" s="24">
        <v>3.078144622383415E-2</v>
      </c>
      <c r="K23" s="24">
        <v>3.1587012697143757E-2</v>
      </c>
      <c r="L23" s="24">
        <v>3.9907589047847698E-2</v>
      </c>
      <c r="M23" s="24">
        <v>5.182834407079475E-2</v>
      </c>
      <c r="N23" s="24">
        <v>7.6219240594406087E-2</v>
      </c>
      <c r="O23" s="24">
        <v>2.8165423498453034E-2</v>
      </c>
      <c r="P23" s="24">
        <v>5.2966657586681579E-2</v>
      </c>
      <c r="Q23" s="24">
        <v>5.6197060832613499E-2</v>
      </c>
      <c r="R23" s="24">
        <v>7.5538722380491724E-2</v>
      </c>
      <c r="S23" s="24">
        <v>4.9565098821453595E-2</v>
      </c>
      <c r="T23" s="24">
        <v>0.12105783314350574</v>
      </c>
    </row>
    <row r="24" spans="1:20" x14ac:dyDescent="0.25">
      <c r="A24" s="4" t="s">
        <v>60</v>
      </c>
    </row>
    <row r="25" spans="1:20" x14ac:dyDescent="0.25">
      <c r="A25" s="4" t="s">
        <v>62</v>
      </c>
      <c r="B25" s="11" t="s">
        <v>129</v>
      </c>
      <c r="C25" s="25">
        <v>1</v>
      </c>
      <c r="D25" s="25">
        <v>0.7391008694826483</v>
      </c>
      <c r="E25" s="25">
        <v>1.0647053526848087</v>
      </c>
      <c r="F25" s="25">
        <v>0.69734102465740877</v>
      </c>
      <c r="G25" s="25">
        <v>1.1986267906756025</v>
      </c>
      <c r="H25" s="25">
        <v>1.5532967737423611</v>
      </c>
      <c r="I25" s="25">
        <v>0.9522970188790093</v>
      </c>
      <c r="J25" s="25">
        <v>0.61890613889408208</v>
      </c>
      <c r="K25" s="25">
        <v>0.63510323476778174</v>
      </c>
      <c r="L25" s="25">
        <v>0.80240063025533359</v>
      </c>
      <c r="M25" s="25">
        <v>1.0420849001335215</v>
      </c>
      <c r="N25" s="25">
        <v>1.5324996610847066</v>
      </c>
      <c r="O25" s="25">
        <v>0.56630716376954271</v>
      </c>
      <c r="P25" s="25">
        <v>1.0649723635049781</v>
      </c>
      <c r="Q25" s="25">
        <v>1.1299243604148101</v>
      </c>
      <c r="R25" s="25">
        <v>1.5188168439370602</v>
      </c>
      <c r="S25" s="25">
        <v>0.99657903376017631</v>
      </c>
      <c r="T25" s="25">
        <v>2.4340453515052123</v>
      </c>
    </row>
    <row r="26" spans="1:20" x14ac:dyDescent="0.25">
      <c r="A26" s="4" t="s">
        <v>64</v>
      </c>
    </row>
    <row r="27" spans="1:20" x14ac:dyDescent="0.25">
      <c r="A27" s="4" t="s">
        <v>66</v>
      </c>
      <c r="B27" s="6" t="s">
        <v>130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4" t="s">
        <v>68</v>
      </c>
      <c r="B28" s="8" t="s">
        <v>131</v>
      </c>
      <c r="C28" s="20">
        <v>893088.14072252903</v>
      </c>
      <c r="D28" s="20">
        <v>34571.960649499997</v>
      </c>
      <c r="E28" s="20">
        <v>889.78223305999995</v>
      </c>
      <c r="F28" s="20">
        <v>17195.180098640001</v>
      </c>
      <c r="G28" s="20">
        <v>22433.982421479999</v>
      </c>
      <c r="H28" s="20">
        <v>35.778936440000308</v>
      </c>
      <c r="I28" s="20">
        <v>223476.1737536354</v>
      </c>
      <c r="J28" s="20">
        <v>106705.79299094986</v>
      </c>
      <c r="K28" s="20">
        <v>23662.849543301774</v>
      </c>
      <c r="L28" s="20">
        <v>1305.6305049200012</v>
      </c>
      <c r="M28" s="20">
        <v>578.49767344000009</v>
      </c>
      <c r="N28" s="20">
        <v>96.389556941442194</v>
      </c>
      <c r="O28" s="20">
        <v>187.77252023999998</v>
      </c>
      <c r="P28" s="20">
        <v>454224.21782591008</v>
      </c>
      <c r="Q28" s="20">
        <v>7534.8458297104535</v>
      </c>
      <c r="R28" s="20">
        <v>14.24602061999985</v>
      </c>
      <c r="S28" s="20">
        <v>138.84880755999998</v>
      </c>
      <c r="T28" s="20">
        <v>36.19135618000012</v>
      </c>
    </row>
    <row r="29" spans="1:20" x14ac:dyDescent="0.25">
      <c r="A29" s="4" t="s">
        <v>69</v>
      </c>
      <c r="B29" s="8" t="s">
        <v>132</v>
      </c>
      <c r="C29" s="20">
        <v>-22968.763897985908</v>
      </c>
      <c r="D29" s="20">
        <v>-9943.4554466999998</v>
      </c>
      <c r="E29" s="20">
        <v>-369.90954728000003</v>
      </c>
      <c r="F29" s="20">
        <v>-5233.9235395799997</v>
      </c>
      <c r="G29" s="20">
        <v>0</v>
      </c>
      <c r="H29" s="20">
        <v>0</v>
      </c>
      <c r="I29" s="20">
        <v>-2200.9650890242101</v>
      </c>
      <c r="J29" s="20">
        <v>-4151.5234878599003</v>
      </c>
      <c r="K29" s="20">
        <v>-1068.9867875417999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</row>
    <row r="30" spans="1:20" x14ac:dyDescent="0.25">
      <c r="A30" s="4" t="s">
        <v>71</v>
      </c>
      <c r="B30" s="8" t="s">
        <v>133</v>
      </c>
      <c r="C30" s="20">
        <v>119.60256004404462</v>
      </c>
      <c r="D30" s="20">
        <v>2.9970435124010364</v>
      </c>
      <c r="E30" s="20">
        <v>0.1133317505502896</v>
      </c>
      <c r="F30" s="20">
        <v>1.6821136665064023</v>
      </c>
      <c r="G30" s="20">
        <v>6.6564686961588668</v>
      </c>
      <c r="H30" s="20">
        <v>7.8334519467503125E-2</v>
      </c>
      <c r="I30" s="20">
        <v>28.800828501290585</v>
      </c>
      <c r="J30" s="20">
        <v>11.71808770105298</v>
      </c>
      <c r="K30" s="20">
        <v>2.8052834017529347</v>
      </c>
      <c r="L30" s="20">
        <v>0.19292304704723573</v>
      </c>
      <c r="M30" s="20">
        <v>0.10171658766875578</v>
      </c>
      <c r="N30" s="20">
        <v>0.10917923853446167</v>
      </c>
      <c r="O30" s="20">
        <v>1.2036832351311788E-2</v>
      </c>
      <c r="P30" s="20">
        <v>63.56003511371545</v>
      </c>
      <c r="Q30" s="20">
        <v>0.62541865828362009</v>
      </c>
      <c r="R30" s="20">
        <v>3.6537274194747171E-2</v>
      </c>
      <c r="S30" s="20">
        <v>1.3222986349410036E-2</v>
      </c>
      <c r="T30" s="20">
        <v>9.9998556719022871E-2</v>
      </c>
    </row>
    <row r="31" spans="1:20" ht="15.75" thickBot="1" x14ac:dyDescent="0.3">
      <c r="A31" s="4" t="s">
        <v>73</v>
      </c>
      <c r="B31" s="8" t="s">
        <v>134</v>
      </c>
      <c r="C31" s="20">
        <v>-3884.5502387116908</v>
      </c>
      <c r="D31" s="20">
        <v>1.9112372981325096</v>
      </c>
      <c r="E31" s="20">
        <v>0.12095190723480345</v>
      </c>
      <c r="F31" s="20">
        <v>1.0741350623422875E-3</v>
      </c>
      <c r="G31" s="20">
        <v>-28.680442597409144</v>
      </c>
      <c r="H31" s="20">
        <v>2.0734393167828711</v>
      </c>
      <c r="I31" s="20">
        <v>105.35626560753514</v>
      </c>
      <c r="J31" s="20">
        <v>15.190175938296225</v>
      </c>
      <c r="K31" s="20">
        <v>3.439734518616838</v>
      </c>
      <c r="L31" s="20">
        <v>5.8956971514298115E-2</v>
      </c>
      <c r="M31" s="20">
        <v>1.7059792166612801E-3</v>
      </c>
      <c r="N31" s="20">
        <v>15.408115711542415</v>
      </c>
      <c r="O31" s="20">
        <v>1.2866473940490173E-2</v>
      </c>
      <c r="P31" s="20">
        <v>-4001.8502937288126</v>
      </c>
      <c r="Q31" s="20">
        <v>2.0724333495928522</v>
      </c>
      <c r="R31" s="20">
        <v>9.8010318583519843E-2</v>
      </c>
      <c r="S31" s="20">
        <v>4.4541215655770815E-2</v>
      </c>
      <c r="T31" s="20">
        <v>0.19098887282369822</v>
      </c>
    </row>
    <row r="32" spans="1:20" ht="15.75" thickBot="1" x14ac:dyDescent="0.3">
      <c r="A32" s="4" t="s">
        <v>75</v>
      </c>
      <c r="B32" s="11" t="s">
        <v>135</v>
      </c>
      <c r="C32" s="18">
        <v>866354.4291458755</v>
      </c>
      <c r="D32" s="18">
        <v>24633.41348361053</v>
      </c>
      <c r="E32" s="18">
        <v>520.1069694377851</v>
      </c>
      <c r="F32" s="18">
        <v>11962.939746861573</v>
      </c>
      <c r="G32" s="18">
        <v>22411.958447578749</v>
      </c>
      <c r="H32" s="18">
        <v>37.930710276250686</v>
      </c>
      <c r="I32" s="18">
        <v>221409.36575872</v>
      </c>
      <c r="J32" s="18">
        <v>102581.17776672931</v>
      </c>
      <c r="K32" s="18">
        <v>22600.107773680349</v>
      </c>
      <c r="L32" s="18">
        <v>1305.8823849385628</v>
      </c>
      <c r="M32" s="18">
        <v>578.60109600688543</v>
      </c>
      <c r="N32" s="18">
        <v>111.90685189151907</v>
      </c>
      <c r="O32" s="18">
        <v>187.79742354629181</v>
      </c>
      <c r="P32" s="18">
        <v>450285.92756729497</v>
      </c>
      <c r="Q32" s="18">
        <v>7537.5436817183299</v>
      </c>
      <c r="R32" s="18">
        <v>14.380568212778117</v>
      </c>
      <c r="S32" s="18">
        <v>138.90657176200517</v>
      </c>
      <c r="T32" s="18">
        <v>36.482343609542838</v>
      </c>
    </row>
    <row r="33" spans="1:24" x14ac:dyDescent="0.25">
      <c r="A33" s="4" t="s">
        <v>77</v>
      </c>
    </row>
    <row r="34" spans="1:24" x14ac:dyDescent="0.25">
      <c r="A34" s="4" t="s">
        <v>79</v>
      </c>
      <c r="B34" s="6" t="s">
        <v>136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4" x14ac:dyDescent="0.25">
      <c r="A35" s="4" t="s">
        <v>81</v>
      </c>
      <c r="B35" s="11" t="s">
        <v>58</v>
      </c>
      <c r="C35" s="20">
        <v>32536116.498439785</v>
      </c>
      <c r="D35" s="20">
        <v>568590.18515029654</v>
      </c>
      <c r="E35" s="20">
        <v>22672.087917229495</v>
      </c>
      <c r="F35" s="20">
        <v>230863.52645697229</v>
      </c>
      <c r="G35" s="20">
        <v>1887185.1178023007</v>
      </c>
      <c r="H35" s="20">
        <v>17552.519841773963</v>
      </c>
      <c r="I35" s="20">
        <v>6671624.6411003703</v>
      </c>
      <c r="J35" s="20">
        <v>2671888.3847701498</v>
      </c>
      <c r="K35" s="20">
        <v>539400.63091015362</v>
      </c>
      <c r="L35" s="20">
        <v>28634.197597469487</v>
      </c>
      <c r="M35" s="20">
        <v>22899.532738855858</v>
      </c>
      <c r="N35" s="20">
        <v>66471.74381474196</v>
      </c>
      <c r="O35" s="20">
        <v>7289.9751499543681</v>
      </c>
      <c r="P35" s="20">
        <v>19344231.931779888</v>
      </c>
      <c r="Q35" s="20">
        <v>430124.20128416613</v>
      </c>
      <c r="R35" s="20">
        <v>6756.8601259878042</v>
      </c>
      <c r="S35" s="20">
        <v>4755.7569556742583</v>
      </c>
      <c r="T35" s="20">
        <v>15175.205043802671</v>
      </c>
    </row>
    <row r="36" spans="1:24" x14ac:dyDescent="0.25">
      <c r="A36" s="4" t="s">
        <v>83</v>
      </c>
    </row>
    <row r="37" spans="1:24" x14ac:dyDescent="0.25">
      <c r="A37" s="4" t="s">
        <v>84</v>
      </c>
      <c r="B37" s="11" t="s">
        <v>128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</row>
    <row r="38" spans="1:24" x14ac:dyDescent="0.25">
      <c r="A38" s="4" t="s">
        <v>86</v>
      </c>
      <c r="B38" s="9" t="s">
        <v>63</v>
      </c>
      <c r="C38" s="20">
        <v>6598567.8963149171</v>
      </c>
      <c r="D38" s="20">
        <v>112432.55330186361</v>
      </c>
      <c r="E38" s="20">
        <v>4630.1600385390648</v>
      </c>
      <c r="F38" s="20">
        <v>47835.488253479227</v>
      </c>
      <c r="G38" s="20">
        <v>391815.04464318749</v>
      </c>
      <c r="H38" s="20">
        <v>4221.0374290004884</v>
      </c>
      <c r="I38" s="20">
        <v>1359877.863345844</v>
      </c>
      <c r="J38" s="20">
        <v>483931.59953376977</v>
      </c>
      <c r="K38" s="20">
        <v>100981.4459494352</v>
      </c>
      <c r="L38" s="20">
        <v>5872.8438794683261</v>
      </c>
      <c r="M38" s="20">
        <v>4673.7569179270422</v>
      </c>
      <c r="N38" s="20">
        <v>14147.327960979819</v>
      </c>
      <c r="O38" s="20">
        <v>1179.9133370248715</v>
      </c>
      <c r="P38" s="20">
        <v>3961259.6392550739</v>
      </c>
      <c r="Q38" s="20">
        <v>98808.680815464875</v>
      </c>
      <c r="R38" s="20">
        <v>1522.6576797119435</v>
      </c>
      <c r="S38" s="20">
        <v>940.28561595796111</v>
      </c>
      <c r="T38" s="20">
        <v>4437.5983581899463</v>
      </c>
    </row>
    <row r="39" spans="1:24" ht="15.75" thickBot="1" x14ac:dyDescent="0.3">
      <c r="A39" s="4" t="s">
        <v>88</v>
      </c>
      <c r="B39" s="9" t="s">
        <v>65</v>
      </c>
      <c r="C39" s="20">
        <v>189991.59491404134</v>
      </c>
      <c r="D39" s="20">
        <v>1626.5782128108651</v>
      </c>
      <c r="E39" s="20">
        <v>66.209756804956584</v>
      </c>
      <c r="F39" s="20">
        <v>434.8053913664337</v>
      </c>
      <c r="G39" s="20">
        <v>12116.632255675824</v>
      </c>
      <c r="H39" s="20">
        <v>111.53536715677562</v>
      </c>
      <c r="I39" s="20">
        <v>22613.246507610493</v>
      </c>
      <c r="J39" s="20">
        <v>7959.288925513627</v>
      </c>
      <c r="K39" s="20">
        <v>1617.8314204660282</v>
      </c>
      <c r="L39" s="20">
        <v>54.083305331197501</v>
      </c>
      <c r="M39" s="20">
        <v>65.85504946361111</v>
      </c>
      <c r="N39" s="20">
        <v>694.94247823301907</v>
      </c>
      <c r="O39" s="20">
        <v>35.039469993836839</v>
      </c>
      <c r="P39" s="20">
        <v>141266.68755197152</v>
      </c>
      <c r="Q39" s="20">
        <v>1254.4968331409357</v>
      </c>
      <c r="R39" s="20">
        <v>20.742860602903026</v>
      </c>
      <c r="S39" s="20">
        <v>21.169779365815394</v>
      </c>
      <c r="T39" s="20">
        <v>32.44974853349013</v>
      </c>
    </row>
    <row r="40" spans="1:24" x14ac:dyDescent="0.25">
      <c r="A40" s="4" t="s">
        <v>90</v>
      </c>
      <c r="B40" s="11" t="s">
        <v>67</v>
      </c>
      <c r="C40" s="22">
        <v>6788559.4912289586</v>
      </c>
      <c r="D40" s="22">
        <v>114059.13151467447</v>
      </c>
      <c r="E40" s="22">
        <v>4696.3697953440214</v>
      </c>
      <c r="F40" s="22">
        <v>48270.293644845668</v>
      </c>
      <c r="G40" s="22">
        <v>403931.67689886334</v>
      </c>
      <c r="H40" s="22">
        <v>4332.5727961572638</v>
      </c>
      <c r="I40" s="22">
        <v>1382491.1098534546</v>
      </c>
      <c r="J40" s="22">
        <v>491890.88845928339</v>
      </c>
      <c r="K40" s="22">
        <v>102599.27736990125</v>
      </c>
      <c r="L40" s="22">
        <v>5926.9271847995242</v>
      </c>
      <c r="M40" s="22">
        <v>4739.6119673906533</v>
      </c>
      <c r="N40" s="22">
        <v>14842.270439212838</v>
      </c>
      <c r="O40" s="22">
        <v>1214.9528070187084</v>
      </c>
      <c r="P40" s="22">
        <v>4102526.3268070454</v>
      </c>
      <c r="Q40" s="22">
        <v>100063.17764860581</v>
      </c>
      <c r="R40" s="22">
        <v>1543.4005403148465</v>
      </c>
      <c r="S40" s="22">
        <v>961.45539532377643</v>
      </c>
      <c r="T40" s="22">
        <v>4470.0481067234359</v>
      </c>
    </row>
    <row r="41" spans="1:24" x14ac:dyDescent="0.25">
      <c r="A41" s="4" t="s">
        <v>91</v>
      </c>
    </row>
    <row r="42" spans="1:24" x14ac:dyDescent="0.25">
      <c r="A42" s="4" t="s">
        <v>93</v>
      </c>
      <c r="B42" s="11" t="s">
        <v>82</v>
      </c>
      <c r="C42" s="20">
        <v>-4638940.8219135599</v>
      </c>
      <c r="D42" s="20">
        <v>-78041.142473964472</v>
      </c>
      <c r="E42" s="20">
        <v>-3176.5077694650381</v>
      </c>
      <c r="F42" s="20">
        <v>-32921.755821693456</v>
      </c>
      <c r="G42" s="20">
        <v>-277661.21109597664</v>
      </c>
      <c r="H42" s="20">
        <v>-2953.148269110487</v>
      </c>
      <c r="I42" s="20">
        <v>-930612.88210883772</v>
      </c>
      <c r="J42" s="20">
        <v>-346928.62968267268</v>
      </c>
      <c r="K42" s="20">
        <v>-71771.41330290983</v>
      </c>
      <c r="L42" s="20">
        <v>-4025.3927028174776</v>
      </c>
      <c r="M42" s="20">
        <v>-3197.577497476902</v>
      </c>
      <c r="N42" s="20">
        <v>-9707.1643891206932</v>
      </c>
      <c r="O42" s="20">
        <v>-894.40646265284829</v>
      </c>
      <c r="P42" s="20">
        <v>-2801506.9022666076</v>
      </c>
      <c r="Q42" s="20">
        <v>-71267.675785561529</v>
      </c>
      <c r="R42" s="20">
        <v>-1024.0991265705936</v>
      </c>
      <c r="S42" s="20">
        <v>-640.49729925800614</v>
      </c>
      <c r="T42" s="20">
        <v>-2610.4158588638547</v>
      </c>
    </row>
    <row r="43" spans="1:24" ht="15.75" thickBot="1" x14ac:dyDescent="0.3">
      <c r="A43" s="4" t="s">
        <v>95</v>
      </c>
    </row>
    <row r="44" spans="1:24" ht="15.75" thickBot="1" x14ac:dyDescent="0.3">
      <c r="A44" s="4" t="s">
        <v>97</v>
      </c>
      <c r="B44" s="11" t="s">
        <v>101</v>
      </c>
      <c r="C44" s="18">
        <v>2149618.6693153987</v>
      </c>
      <c r="D44" s="18">
        <v>36011.296625210525</v>
      </c>
      <c r="E44" s="18">
        <v>1519.6004049151895</v>
      </c>
      <c r="F44" s="18">
        <v>15345.046548603194</v>
      </c>
      <c r="G44" s="18">
        <v>126250.27123127817</v>
      </c>
      <c r="H44" s="18">
        <v>1379.262099268645</v>
      </c>
      <c r="I44" s="18">
        <v>451800.15169394127</v>
      </c>
      <c r="J44" s="18">
        <v>145168.50518910747</v>
      </c>
      <c r="K44" s="18">
        <v>30901.097746680945</v>
      </c>
      <c r="L44" s="18">
        <v>1943.7579650267985</v>
      </c>
      <c r="M44" s="18">
        <v>1541.7622831319882</v>
      </c>
      <c r="N44" s="18">
        <v>5135.0701761675027</v>
      </c>
      <c r="O44" s="18">
        <v>320.52131591358562</v>
      </c>
      <c r="P44" s="18">
        <v>1300807.4277874397</v>
      </c>
      <c r="Q44" s="18">
        <v>28795.290911794236</v>
      </c>
      <c r="R44" s="18">
        <v>519.2257089751007</v>
      </c>
      <c r="S44" s="18">
        <v>320.9256970121732</v>
      </c>
      <c r="T44" s="18">
        <v>1859.4559309325271</v>
      </c>
    </row>
    <row r="45" spans="1:24" x14ac:dyDescent="0.25">
      <c r="A45" s="4" t="s">
        <v>99</v>
      </c>
    </row>
    <row r="46" spans="1:24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4" t="s">
        <v>35</v>
      </c>
      <c r="B47" s="11" t="s">
        <v>102</v>
      </c>
      <c r="C47" s="24">
        <v>6.6068692292101924E-2</v>
      </c>
      <c r="D47" s="24">
        <v>6.333436201627643E-2</v>
      </c>
      <c r="E47" s="24">
        <v>6.7025163737142165E-2</v>
      </c>
      <c r="F47" s="24">
        <v>6.6468041895146046E-2</v>
      </c>
      <c r="G47" s="24">
        <v>6.6898721296775293E-2</v>
      </c>
      <c r="H47" s="24">
        <v>7.8579150555128985E-2</v>
      </c>
      <c r="I47" s="24">
        <v>6.7719659902722676E-2</v>
      </c>
      <c r="J47" s="24">
        <v>5.4331799942158011E-2</v>
      </c>
      <c r="K47" s="24">
        <v>5.7287841311086732E-2</v>
      </c>
      <c r="L47" s="24">
        <v>6.7882396858174085E-2</v>
      </c>
      <c r="M47" s="24">
        <v>6.7327237665244177E-2</v>
      </c>
      <c r="N47" s="24">
        <v>7.7251925125945906E-2</v>
      </c>
      <c r="O47" s="24">
        <v>4.3967408574169406E-2</v>
      </c>
      <c r="P47" s="24">
        <v>6.7245235291580302E-2</v>
      </c>
      <c r="Q47" s="24">
        <v>6.6946455990674003E-2</v>
      </c>
      <c r="R47" s="24">
        <v>7.684422931563846E-2</v>
      </c>
      <c r="S47" s="24">
        <v>6.7481517664452054E-2</v>
      </c>
      <c r="T47" s="24">
        <v>0.12253250783533243</v>
      </c>
    </row>
    <row r="48" spans="1:24" x14ac:dyDescent="0.25">
      <c r="A48" s="4" t="s">
        <v>37</v>
      </c>
    </row>
    <row r="49" spans="1:20" x14ac:dyDescent="0.25">
      <c r="A49" s="4" t="s">
        <v>39</v>
      </c>
      <c r="B49" s="11" t="s">
        <v>137</v>
      </c>
      <c r="C49" s="25">
        <v>1</v>
      </c>
      <c r="D49" s="25">
        <v>0.95861382780611859</v>
      </c>
      <c r="E49" s="25">
        <v>1.0144769241203004</v>
      </c>
      <c r="F49" s="25">
        <v>1.0060444605332663</v>
      </c>
      <c r="G49" s="25">
        <v>1.012563121440389</v>
      </c>
      <c r="H49" s="25">
        <v>1.1893553183664662</v>
      </c>
      <c r="I49" s="25">
        <v>1.0249886527694769</v>
      </c>
      <c r="J49" s="25">
        <v>0.82235319115969574</v>
      </c>
      <c r="K49" s="25">
        <v>0.86709512968421676</v>
      </c>
      <c r="L49" s="25">
        <v>1.0274518005904134</v>
      </c>
      <c r="M49" s="25">
        <v>1.0190490431924699</v>
      </c>
      <c r="N49" s="25">
        <v>1.1692667501938867</v>
      </c>
      <c r="O49" s="25">
        <v>0.66548023048165306</v>
      </c>
      <c r="P49" s="25">
        <v>1.0178078747839698</v>
      </c>
      <c r="Q49" s="25">
        <v>1.0132856224048044</v>
      </c>
      <c r="R49" s="25">
        <v>1.163095963454156</v>
      </c>
      <c r="S49" s="25">
        <v>1.0213841885367394</v>
      </c>
      <c r="T49" s="25">
        <v>1.8546228718073232</v>
      </c>
    </row>
    <row r="50" spans="1:20" x14ac:dyDescent="0.25">
      <c r="A50" s="4" t="s">
        <v>41</v>
      </c>
      <c r="B50" s="3" t="s">
        <v>108</v>
      </c>
    </row>
    <row r="51" spans="1:20" x14ac:dyDescent="0.25">
      <c r="A51" s="4" t="s">
        <v>43</v>
      </c>
      <c r="B51" s="3" t="s">
        <v>138</v>
      </c>
    </row>
    <row r="52" spans="1:20" x14ac:dyDescent="0.25">
      <c r="A52" s="4" t="s">
        <v>45</v>
      </c>
      <c r="B52" s="3" t="s">
        <v>139</v>
      </c>
    </row>
    <row r="53" spans="1:20" x14ac:dyDescent="0.25">
      <c r="A53" s="4" t="s">
        <v>47</v>
      </c>
      <c r="B53" s="3" t="s">
        <v>108</v>
      </c>
    </row>
    <row r="54" spans="1:20" x14ac:dyDescent="0.25">
      <c r="A54" s="4" t="s">
        <v>49</v>
      </c>
      <c r="B54" s="3" t="s">
        <v>112</v>
      </c>
    </row>
    <row r="55" spans="1:20" x14ac:dyDescent="0.25">
      <c r="A55" s="4" t="s">
        <v>51</v>
      </c>
    </row>
    <row r="56" spans="1:20" x14ac:dyDescent="0.25">
      <c r="A56" s="4" t="s">
        <v>53</v>
      </c>
    </row>
    <row r="57" spans="1:20" x14ac:dyDescent="0.25">
      <c r="A57" s="4" t="s">
        <v>55</v>
      </c>
    </row>
    <row r="58" spans="1:20" x14ac:dyDescent="0.25">
      <c r="A58" s="4" t="s">
        <v>57</v>
      </c>
    </row>
    <row r="59" spans="1:20" x14ac:dyDescent="0.25">
      <c r="A59" s="4" t="s">
        <v>59</v>
      </c>
    </row>
    <row r="60" spans="1:20" x14ac:dyDescent="0.25">
      <c r="A60" s="4" t="s">
        <v>60</v>
      </c>
    </row>
    <row r="61" spans="1:20" x14ac:dyDescent="0.25">
      <c r="A61" s="4" t="s">
        <v>62</v>
      </c>
    </row>
    <row r="62" spans="1:20" x14ac:dyDescent="0.25">
      <c r="A62" s="4" t="s">
        <v>64</v>
      </c>
    </row>
    <row r="63" spans="1:20" x14ac:dyDescent="0.25">
      <c r="A63" s="4" t="s">
        <v>66</v>
      </c>
    </row>
    <row r="64" spans="1:20" x14ac:dyDescent="0.25">
      <c r="A64" s="4" t="s">
        <v>68</v>
      </c>
    </row>
    <row r="65" spans="1:1" x14ac:dyDescent="0.25">
      <c r="A65" s="4" t="s">
        <v>69</v>
      </c>
    </row>
    <row r="66" spans="1:1" x14ac:dyDescent="0.25">
      <c r="A66" s="4" t="s">
        <v>71</v>
      </c>
    </row>
    <row r="67" spans="1:1" x14ac:dyDescent="0.25">
      <c r="A67" s="4" t="s">
        <v>73</v>
      </c>
    </row>
    <row r="68" spans="1:1" x14ac:dyDescent="0.25">
      <c r="A68" s="4" t="s">
        <v>75</v>
      </c>
    </row>
    <row r="69" spans="1:1" x14ac:dyDescent="0.25">
      <c r="A69" s="4" t="s">
        <v>77</v>
      </c>
    </row>
    <row r="70" spans="1:1" x14ac:dyDescent="0.25">
      <c r="A70" s="4" t="s">
        <v>79</v>
      </c>
    </row>
    <row r="71" spans="1:1" x14ac:dyDescent="0.25">
      <c r="A71" s="4" t="s">
        <v>81</v>
      </c>
    </row>
    <row r="72" spans="1:1" x14ac:dyDescent="0.25">
      <c r="A72" s="4" t="s">
        <v>83</v>
      </c>
    </row>
    <row r="73" spans="1:1" x14ac:dyDescent="0.25">
      <c r="A73" s="4" t="s">
        <v>84</v>
      </c>
    </row>
    <row r="74" spans="1:1" x14ac:dyDescent="0.25">
      <c r="A74" s="4" t="s">
        <v>86</v>
      </c>
    </row>
    <row r="75" spans="1:1" x14ac:dyDescent="0.25">
      <c r="A75" s="4" t="s">
        <v>88</v>
      </c>
    </row>
    <row r="76" spans="1:1" x14ac:dyDescent="0.25">
      <c r="A76" s="4" t="s">
        <v>90</v>
      </c>
    </row>
    <row r="77" spans="1:1" x14ac:dyDescent="0.25">
      <c r="A77" s="4" t="s">
        <v>91</v>
      </c>
    </row>
    <row r="78" spans="1:1" x14ac:dyDescent="0.25">
      <c r="A78" s="4" t="s">
        <v>93</v>
      </c>
    </row>
    <row r="79" spans="1:1" x14ac:dyDescent="0.25">
      <c r="A79" s="4" t="s">
        <v>95</v>
      </c>
    </row>
    <row r="80" spans="1:1" x14ac:dyDescent="0.25">
      <c r="A80" s="4" t="s">
        <v>97</v>
      </c>
    </row>
    <row r="81" spans="1:24" x14ac:dyDescent="0.25">
      <c r="A81" s="4" t="s">
        <v>99</v>
      </c>
    </row>
    <row r="82" spans="1:24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46" max="16383" man="1"/>
  </rowBreaks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X80"/>
  <sheetViews>
    <sheetView showGridLines="0" showZeros="0"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5546875" defaultRowHeight="15" x14ac:dyDescent="0.25"/>
  <cols>
    <col min="1" max="1" width="3.85546875" style="2" customWidth="1"/>
    <col min="2" max="2" width="48.28515625" style="2" bestFit="1" customWidth="1"/>
    <col min="3" max="3" width="14.28515625" style="2" bestFit="1" customWidth="1"/>
    <col min="4" max="4" width="9.5703125" style="2" bestFit="1" customWidth="1"/>
    <col min="5" max="5" width="8.42578125" style="2" bestFit="1" customWidth="1"/>
    <col min="6" max="6" width="8.85546875" style="2" bestFit="1" customWidth="1"/>
    <col min="7" max="7" width="10.5703125" style="2" bestFit="1" customWidth="1"/>
    <col min="8" max="8" width="8.5703125" style="2" bestFit="1" customWidth="1"/>
    <col min="9" max="10" width="11.28515625" style="2" bestFit="1" customWidth="1"/>
    <col min="11" max="12" width="10.5703125" style="2" bestFit="1" customWidth="1"/>
    <col min="13" max="13" width="7.85546875" style="2" bestFit="1" customWidth="1"/>
    <col min="14" max="14" width="8.85546875" style="2" bestFit="1" customWidth="1"/>
    <col min="15" max="15" width="7.85546875" style="2" bestFit="1" customWidth="1"/>
    <col min="16" max="16" width="11.5703125" style="2" bestFit="1" customWidth="1"/>
    <col min="17" max="17" width="9.5703125" style="2" bestFit="1" customWidth="1"/>
    <col min="18" max="18" width="7.85546875" style="2" bestFit="1" customWidth="1"/>
    <col min="19" max="19" width="8.7109375" style="2" bestFit="1" customWidth="1"/>
    <col min="20" max="24" width="11.7109375" style="2" customWidth="1"/>
    <col min="25" max="16384" width="8.85546875" style="2"/>
  </cols>
  <sheetData>
    <row r="1" spans="1:24" s="48" customFormat="1" x14ac:dyDescent="0.25">
      <c r="A1" s="43" t="s">
        <v>545</v>
      </c>
    </row>
    <row r="2" spans="1:24" s="48" customFormat="1" x14ac:dyDescent="0.25">
      <c r="A2" s="43" t="s">
        <v>544</v>
      </c>
    </row>
    <row r="3" spans="1:2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3" t="s">
        <v>0</v>
      </c>
    </row>
    <row r="5" spans="1:24" x14ac:dyDescent="0.25">
      <c r="A5" s="3" t="s">
        <v>113</v>
      </c>
    </row>
    <row r="6" spans="1:24" x14ac:dyDescent="0.25">
      <c r="A6" s="3" t="s">
        <v>2</v>
      </c>
    </row>
    <row r="7" spans="1:2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4</v>
      </c>
      <c r="O8" s="4" t="s">
        <v>5</v>
      </c>
      <c r="P8" s="4" t="s">
        <v>6</v>
      </c>
      <c r="Q8" s="4" t="s">
        <v>7</v>
      </c>
      <c r="R8" s="4" t="s">
        <v>8</v>
      </c>
      <c r="S8" s="4" t="s">
        <v>9</v>
      </c>
      <c r="T8" s="4" t="s">
        <v>10</v>
      </c>
    </row>
    <row r="9" spans="1:2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" thickBot="1" x14ac:dyDescent="0.3">
      <c r="A10" s="5" t="s">
        <v>15</v>
      </c>
      <c r="B10" s="5" t="s">
        <v>16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21</v>
      </c>
      <c r="H10" s="5" t="s">
        <v>22</v>
      </c>
      <c r="I10" s="5" t="s">
        <v>23</v>
      </c>
      <c r="J10" s="5" t="s">
        <v>24</v>
      </c>
      <c r="K10" s="5" t="s">
        <v>25</v>
      </c>
      <c r="L10" s="5" t="s">
        <v>26</v>
      </c>
      <c r="M10" s="5" t="s">
        <v>27</v>
      </c>
      <c r="N10" s="5" t="s">
        <v>28</v>
      </c>
      <c r="O10" s="5" t="s">
        <v>29</v>
      </c>
      <c r="P10" s="5" t="s">
        <v>30</v>
      </c>
      <c r="Q10" s="5" t="s">
        <v>31</v>
      </c>
      <c r="R10" s="5" t="s">
        <v>32</v>
      </c>
      <c r="S10" s="5" t="s">
        <v>33</v>
      </c>
      <c r="T10" s="5" t="s">
        <v>34</v>
      </c>
    </row>
    <row r="11" spans="1:24" x14ac:dyDescent="0.25">
      <c r="A11" s="4" t="s">
        <v>35</v>
      </c>
      <c r="B11" s="6" t="s">
        <v>36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spans="1:24" x14ac:dyDescent="0.25">
      <c r="A12" s="4" t="s">
        <v>37</v>
      </c>
      <c r="B12" s="8" t="s">
        <v>38</v>
      </c>
      <c r="C12" s="7">
        <v>43122297.36666742</v>
      </c>
      <c r="D12" s="7">
        <v>733540.02787674277</v>
      </c>
      <c r="E12" s="7">
        <v>29412.365024838342</v>
      </c>
      <c r="F12" s="7">
        <v>289165.4330937721</v>
      </c>
      <c r="G12" s="7">
        <v>2500171.4588199104</v>
      </c>
      <c r="H12" s="7">
        <v>22992.757672568776</v>
      </c>
      <c r="I12" s="7">
        <v>8726606.5733149722</v>
      </c>
      <c r="J12" s="7">
        <v>3487896.2322201403</v>
      </c>
      <c r="K12" s="7">
        <v>697031.86775489838</v>
      </c>
      <c r="L12" s="7">
        <v>36120.037998123167</v>
      </c>
      <c r="M12" s="7">
        <v>29759.698009982611</v>
      </c>
      <c r="N12" s="7">
        <v>104444.00060249708</v>
      </c>
      <c r="O12" s="7">
        <v>10048.918926573604</v>
      </c>
      <c r="P12" s="7">
        <v>25785596.720515884</v>
      </c>
      <c r="Q12" s="7">
        <v>635139.60650192003</v>
      </c>
      <c r="R12" s="7">
        <v>8725.0424379115957</v>
      </c>
      <c r="S12" s="7">
        <v>6332.6939037161692</v>
      </c>
      <c r="T12" s="7">
        <v>19313.931992967471</v>
      </c>
    </row>
    <row r="13" spans="1:24" ht="15.75" thickBot="1" x14ac:dyDescent="0.3">
      <c r="A13" s="4" t="s">
        <v>39</v>
      </c>
      <c r="B13" s="8" t="s">
        <v>40</v>
      </c>
      <c r="C13" s="7">
        <v>-13074538.029894501</v>
      </c>
      <c r="D13" s="7">
        <v>-215220.51195168094</v>
      </c>
      <c r="E13" s="7">
        <v>-8700.2921077914762</v>
      </c>
      <c r="F13" s="7">
        <v>-82953.415430413705</v>
      </c>
      <c r="G13" s="7">
        <v>-756816.19845470856</v>
      </c>
      <c r="H13" s="7">
        <v>-6985.9517508762438</v>
      </c>
      <c r="I13" s="7">
        <v>-2593409.5516699967</v>
      </c>
      <c r="J13" s="7">
        <v>-1032729.1528008502</v>
      </c>
      <c r="K13" s="7">
        <v>-204961.57703576831</v>
      </c>
      <c r="L13" s="7">
        <v>-10459.056348619248</v>
      </c>
      <c r="M13" s="7">
        <v>-8715.9523051151318</v>
      </c>
      <c r="N13" s="7">
        <v>-41363.809003491711</v>
      </c>
      <c r="O13" s="7">
        <v>-3150.5183375162751</v>
      </c>
      <c r="P13" s="7">
        <v>-7868022.3483457128</v>
      </c>
      <c r="Q13" s="7">
        <v>-230803.55806850118</v>
      </c>
      <c r="R13" s="7">
        <v>-2586.4822226176943</v>
      </c>
      <c r="S13" s="7">
        <v>-1882.3858292321861</v>
      </c>
      <c r="T13" s="7">
        <v>-5777.2682316097907</v>
      </c>
    </row>
    <row r="14" spans="1:24" x14ac:dyDescent="0.25">
      <c r="A14" s="4" t="s">
        <v>41</v>
      </c>
      <c r="B14" s="9" t="s">
        <v>42</v>
      </c>
      <c r="C14" s="10">
        <v>30047759.336772922</v>
      </c>
      <c r="D14" s="10">
        <v>518319.51592506183</v>
      </c>
      <c r="E14" s="10">
        <v>20712.072917046866</v>
      </c>
      <c r="F14" s="10">
        <v>206212.01766335839</v>
      </c>
      <c r="G14" s="10">
        <v>1743355.2603652019</v>
      </c>
      <c r="H14" s="10">
        <v>16006.805921692532</v>
      </c>
      <c r="I14" s="10">
        <v>6133197.021644976</v>
      </c>
      <c r="J14" s="10">
        <v>2455167.0794192902</v>
      </c>
      <c r="K14" s="10">
        <v>492070.29071913013</v>
      </c>
      <c r="L14" s="10">
        <v>25660.981649503923</v>
      </c>
      <c r="M14" s="10">
        <v>21043.745704867481</v>
      </c>
      <c r="N14" s="10">
        <v>63080.191599005375</v>
      </c>
      <c r="O14" s="10">
        <v>6898.4005890573289</v>
      </c>
      <c r="P14" s="10">
        <v>17917574.372170173</v>
      </c>
      <c r="Q14" s="10">
        <v>404336.04843341879</v>
      </c>
      <c r="R14" s="10">
        <v>6138.5602152939018</v>
      </c>
      <c r="S14" s="10">
        <v>4450.3080744839835</v>
      </c>
      <c r="T14" s="10">
        <v>13536.66376135768</v>
      </c>
    </row>
    <row r="15" spans="1:24" x14ac:dyDescent="0.25">
      <c r="A15" s="4" t="s">
        <v>43</v>
      </c>
      <c r="B15" s="8" t="s">
        <v>44</v>
      </c>
      <c r="C15" s="7">
        <v>233315.26429952582</v>
      </c>
      <c r="D15" s="7">
        <v>4326.2156520434064</v>
      </c>
      <c r="E15" s="7">
        <v>169.02369099411996</v>
      </c>
      <c r="F15" s="7">
        <v>1902.7738883987704</v>
      </c>
      <c r="G15" s="7">
        <v>13429.039658840904</v>
      </c>
      <c r="H15" s="7">
        <v>117.9065489535367</v>
      </c>
      <c r="I15" s="7">
        <v>49940.517873953802</v>
      </c>
      <c r="J15" s="7">
        <v>20179.430330204417</v>
      </c>
      <c r="K15" s="7">
        <v>4087.9219403478924</v>
      </c>
      <c r="L15" s="7">
        <v>248.6199163995152</v>
      </c>
      <c r="M15" s="7">
        <v>174.22689057163038</v>
      </c>
      <c r="N15" s="7">
        <v>130.98438583551228</v>
      </c>
      <c r="O15" s="7">
        <v>41.550958289810012</v>
      </c>
      <c r="P15" s="7">
        <v>137217.58638878781</v>
      </c>
      <c r="Q15" s="7">
        <v>1110.2916141184023</v>
      </c>
      <c r="R15" s="7">
        <v>50.390959263259326</v>
      </c>
      <c r="S15" s="7">
        <v>34.567990034499253</v>
      </c>
      <c r="T15" s="7">
        <v>154.21561248856401</v>
      </c>
    </row>
    <row r="16" spans="1:24" x14ac:dyDescent="0.25">
      <c r="A16" s="4" t="s">
        <v>45</v>
      </c>
      <c r="B16" s="8" t="s">
        <v>46</v>
      </c>
      <c r="C16" s="7">
        <v>747986.5834566378</v>
      </c>
      <c r="D16" s="7">
        <v>13074.337849469908</v>
      </c>
      <c r="E16" s="7">
        <v>517.54241122699034</v>
      </c>
      <c r="F16" s="7">
        <v>5862.1718698199184</v>
      </c>
      <c r="G16" s="7">
        <v>43427.046926505573</v>
      </c>
      <c r="H16" s="7">
        <v>416.46811172905092</v>
      </c>
      <c r="I16" s="7">
        <v>152763.50875930942</v>
      </c>
      <c r="J16" s="7">
        <v>61235.653726776196</v>
      </c>
      <c r="K16" s="7">
        <v>12370.514446740523</v>
      </c>
      <c r="L16" s="7">
        <v>760.62950509830137</v>
      </c>
      <c r="M16" s="7">
        <v>517.1149807492701</v>
      </c>
      <c r="N16" s="7">
        <v>1239.5310703153764</v>
      </c>
      <c r="O16" s="7">
        <v>132.72159264456556</v>
      </c>
      <c r="P16" s="7">
        <v>445776.82620640896</v>
      </c>
      <c r="Q16" s="7">
        <v>9171.9973233260753</v>
      </c>
      <c r="R16" s="7">
        <v>158.27402369739573</v>
      </c>
      <c r="S16" s="7">
        <v>96.110206164331586</v>
      </c>
      <c r="T16" s="7">
        <v>466.13444665603294</v>
      </c>
    </row>
    <row r="17" spans="1:20" ht="15.75" thickBot="1" x14ac:dyDescent="0.3">
      <c r="A17" s="4" t="s">
        <v>47</v>
      </c>
      <c r="B17" s="8" t="s">
        <v>48</v>
      </c>
      <c r="C17" s="7">
        <v>630074.74349233333</v>
      </c>
      <c r="D17" s="7">
        <v>15677.725575451423</v>
      </c>
      <c r="E17" s="7">
        <v>597.45862763857087</v>
      </c>
      <c r="F17" s="7">
        <v>8602.7027959556672</v>
      </c>
      <c r="G17" s="7">
        <v>35101.216330779149</v>
      </c>
      <c r="H17" s="7">
        <v>413.07741980115429</v>
      </c>
      <c r="I17" s="7">
        <v>151864.72395493634</v>
      </c>
      <c r="J17" s="7">
        <v>61742.728883992881</v>
      </c>
      <c r="K17" s="7">
        <v>14687.198951017011</v>
      </c>
      <c r="L17" s="7">
        <v>986.65130025636324</v>
      </c>
      <c r="M17" s="7">
        <v>525.1561161814833</v>
      </c>
      <c r="N17" s="7">
        <v>575.72930115923668</v>
      </c>
      <c r="O17" s="7">
        <v>62.145381334732015</v>
      </c>
      <c r="P17" s="7">
        <v>335167.88621057721</v>
      </c>
      <c r="Q17" s="7">
        <v>3297.9882613114355</v>
      </c>
      <c r="R17" s="7">
        <v>192.67014151015019</v>
      </c>
      <c r="S17" s="7">
        <v>68.269417159281758</v>
      </c>
      <c r="T17" s="7">
        <v>511.41482327109719</v>
      </c>
    </row>
    <row r="18" spans="1:20" x14ac:dyDescent="0.25">
      <c r="A18" s="4" t="s">
        <v>49</v>
      </c>
      <c r="B18" s="9" t="s">
        <v>50</v>
      </c>
      <c r="C18" s="10">
        <v>31659135.92802142</v>
      </c>
      <c r="D18" s="10">
        <v>551397.7950020266</v>
      </c>
      <c r="E18" s="10">
        <v>21996.097646906546</v>
      </c>
      <c r="F18" s="10">
        <v>222579.66621753277</v>
      </c>
      <c r="G18" s="10">
        <v>1835312.5632813275</v>
      </c>
      <c r="H18" s="10">
        <v>16954.258002176273</v>
      </c>
      <c r="I18" s="10">
        <v>6487765.7722331751</v>
      </c>
      <c r="J18" s="10">
        <v>2598324.8923602635</v>
      </c>
      <c r="K18" s="10">
        <v>523215.92605723557</v>
      </c>
      <c r="L18" s="10">
        <v>27656.882371258103</v>
      </c>
      <c r="M18" s="10">
        <v>22260.243692369866</v>
      </c>
      <c r="N18" s="10">
        <v>65026.436356315491</v>
      </c>
      <c r="O18" s="10">
        <v>7134.8185213264369</v>
      </c>
      <c r="P18" s="10">
        <v>18835736.67097595</v>
      </c>
      <c r="Q18" s="10">
        <v>417916.32563217473</v>
      </c>
      <c r="R18" s="10">
        <v>6539.8953397647065</v>
      </c>
      <c r="S18" s="10">
        <v>4649.2556878420964</v>
      </c>
      <c r="T18" s="10">
        <v>14668.428643773374</v>
      </c>
    </row>
    <row r="19" spans="1:20" x14ac:dyDescent="0.25">
      <c r="A19" s="4" t="s">
        <v>51</v>
      </c>
      <c r="B19" s="8" t="s">
        <v>52</v>
      </c>
      <c r="C19" s="7">
        <v>3552622.4345462457</v>
      </c>
      <c r="D19" s="7">
        <v>63552.561348123578</v>
      </c>
      <c r="E19" s="7">
        <v>2511.0101588075559</v>
      </c>
      <c r="F19" s="7">
        <v>28661.332574170709</v>
      </c>
      <c r="G19" s="7">
        <v>216336.66062265536</v>
      </c>
      <c r="H19" s="7">
        <v>2503.4377666948749</v>
      </c>
      <c r="I19" s="7">
        <v>707157.37256927986</v>
      </c>
      <c r="J19" s="7">
        <v>280977.01155203133</v>
      </c>
      <c r="K19" s="7">
        <v>60007.924907307657</v>
      </c>
      <c r="L19" s="7">
        <v>3398.3663633608335</v>
      </c>
      <c r="M19" s="7">
        <v>2414.9122436592479</v>
      </c>
      <c r="N19" s="7">
        <v>4799.0008135799626</v>
      </c>
      <c r="O19" s="7">
        <v>658.01402947775716</v>
      </c>
      <c r="P19" s="7">
        <v>2122886.1247898214</v>
      </c>
      <c r="Q19" s="7">
        <v>53777.338922980256</v>
      </c>
      <c r="R19" s="7">
        <v>821.45046785037118</v>
      </c>
      <c r="S19" s="7">
        <v>447.48045811177826</v>
      </c>
      <c r="T19" s="7">
        <v>1712.4349583331305</v>
      </c>
    </row>
    <row r="20" spans="1:20" ht="15.75" thickBot="1" x14ac:dyDescent="0.3">
      <c r="A20" s="4" t="s">
        <v>53</v>
      </c>
      <c r="B20" s="8" t="s">
        <v>54</v>
      </c>
      <c r="C20" s="7">
        <v>-2675641.8641278753</v>
      </c>
      <c r="D20" s="7">
        <v>-46360.171199853583</v>
      </c>
      <c r="E20" s="7">
        <v>-1835.0198884846079</v>
      </c>
      <c r="F20" s="7">
        <v>-20377.472334731163</v>
      </c>
      <c r="G20" s="7">
        <v>-164464.10610168206</v>
      </c>
      <c r="H20" s="7">
        <v>-1905.175927097185</v>
      </c>
      <c r="I20" s="7">
        <v>-523298.50370208453</v>
      </c>
      <c r="J20" s="7">
        <v>-207413.51914214477</v>
      </c>
      <c r="K20" s="7">
        <v>-43823.220054389567</v>
      </c>
      <c r="L20" s="7">
        <v>-2421.0511371494495</v>
      </c>
      <c r="M20" s="7">
        <v>-1775.6231971732577</v>
      </c>
      <c r="N20" s="7">
        <v>-3353.6933551535049</v>
      </c>
      <c r="O20" s="7">
        <v>-502.85740084982541</v>
      </c>
      <c r="P20" s="7">
        <v>-1614390.8639858821</v>
      </c>
      <c r="Q20" s="7">
        <v>-41569.463270988846</v>
      </c>
      <c r="R20" s="7">
        <v>-604.48568162727338</v>
      </c>
      <c r="S20" s="7">
        <v>-340.97919027961655</v>
      </c>
      <c r="T20" s="7">
        <v>-1205.6585583038332</v>
      </c>
    </row>
    <row r="21" spans="1:20" ht="15.75" thickBot="1" x14ac:dyDescent="0.3">
      <c r="A21" s="4" t="s">
        <v>55</v>
      </c>
      <c r="B21" s="9" t="s">
        <v>56</v>
      </c>
      <c r="C21" s="22">
        <v>876980.57041837065</v>
      </c>
      <c r="D21" s="22">
        <v>17192.390148269995</v>
      </c>
      <c r="E21" s="22">
        <v>675.99027032294771</v>
      </c>
      <c r="F21" s="22">
        <v>8283.8602394395475</v>
      </c>
      <c r="G21" s="22">
        <v>51872.554520973295</v>
      </c>
      <c r="H21" s="22">
        <v>598.26183959768991</v>
      </c>
      <c r="I21" s="22">
        <v>183858.86886719536</v>
      </c>
      <c r="J21" s="22">
        <v>73563.492409886574</v>
      </c>
      <c r="K21" s="22">
        <v>16184.704852918088</v>
      </c>
      <c r="L21" s="22">
        <v>977.3152262113839</v>
      </c>
      <c r="M21" s="22">
        <v>639.2890464859903</v>
      </c>
      <c r="N21" s="22">
        <v>1445.3074584264577</v>
      </c>
      <c r="O21" s="22">
        <v>155.15662862793175</v>
      </c>
      <c r="P21" s="22">
        <v>508495.26080393937</v>
      </c>
      <c r="Q21" s="22">
        <v>12207.875651991411</v>
      </c>
      <c r="R21" s="22">
        <v>216.96478622309783</v>
      </c>
      <c r="S21" s="22">
        <v>106.50126783216169</v>
      </c>
      <c r="T21" s="22">
        <v>506.77640002929724</v>
      </c>
    </row>
    <row r="22" spans="1:20" ht="15.75" thickBot="1" x14ac:dyDescent="0.3">
      <c r="A22" s="4" t="s">
        <v>57</v>
      </c>
      <c r="B22" s="11" t="s">
        <v>58</v>
      </c>
      <c r="C22" s="18">
        <v>32536116.498439785</v>
      </c>
      <c r="D22" s="18">
        <v>568590.18515029654</v>
      </c>
      <c r="E22" s="18">
        <v>22672.087917229495</v>
      </c>
      <c r="F22" s="18">
        <v>230863.52645697229</v>
      </c>
      <c r="G22" s="18">
        <v>1887185.1178023007</v>
      </c>
      <c r="H22" s="18">
        <v>17552.519841773963</v>
      </c>
      <c r="I22" s="18">
        <v>6671624.6411003703</v>
      </c>
      <c r="J22" s="18">
        <v>2671888.3847701498</v>
      </c>
      <c r="K22" s="18">
        <v>539400.63091015362</v>
      </c>
      <c r="L22" s="18">
        <v>28634.197597469487</v>
      </c>
      <c r="M22" s="18">
        <v>22899.532738855858</v>
      </c>
      <c r="N22" s="18">
        <v>66471.74381474196</v>
      </c>
      <c r="O22" s="18">
        <v>7289.9751499543681</v>
      </c>
      <c r="P22" s="18">
        <v>19344231.931779888</v>
      </c>
      <c r="Q22" s="18">
        <v>430124.20128416613</v>
      </c>
      <c r="R22" s="18">
        <v>6756.8601259878042</v>
      </c>
      <c r="S22" s="18">
        <v>4755.7569556742583</v>
      </c>
      <c r="T22" s="18">
        <v>15175.205043802671</v>
      </c>
    </row>
    <row r="23" spans="1:20" x14ac:dyDescent="0.25">
      <c r="A23" s="4" t="s">
        <v>59</v>
      </c>
    </row>
    <row r="24" spans="1:20" x14ac:dyDescent="0.25">
      <c r="A24" s="4" t="s">
        <v>60</v>
      </c>
      <c r="B24" s="6" t="s">
        <v>114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x14ac:dyDescent="0.25">
      <c r="A25" s="4" t="s">
        <v>62</v>
      </c>
      <c r="B25" s="8" t="s">
        <v>105</v>
      </c>
      <c r="C25" s="7">
        <v>6598567.4228524836</v>
      </c>
      <c r="D25" s="7">
        <v>114967.10320621979</v>
      </c>
      <c r="E25" s="7">
        <v>4594.8075888012008</v>
      </c>
      <c r="F25" s="7">
        <v>47685.184362267973</v>
      </c>
      <c r="G25" s="7">
        <v>389261.37698209484</v>
      </c>
      <c r="H25" s="7">
        <v>3863.0523417390978</v>
      </c>
      <c r="I25" s="7">
        <v>1341921.2496430865</v>
      </c>
      <c r="J25" s="7">
        <v>535055.38898114918</v>
      </c>
      <c r="K25" s="7">
        <v>108702.90815444618</v>
      </c>
      <c r="L25" s="7">
        <v>5788.1785435333995</v>
      </c>
      <c r="M25" s="7">
        <v>4626.7728611261173</v>
      </c>
      <c r="N25" s="7">
        <v>12935.456047461827</v>
      </c>
      <c r="O25" s="7">
        <v>1442.5741636909422</v>
      </c>
      <c r="P25" s="7">
        <v>3924156.1695580562</v>
      </c>
      <c r="Q25" s="7">
        <v>98193.181114828432</v>
      </c>
      <c r="R25" s="7">
        <v>1403.9616625656472</v>
      </c>
      <c r="S25" s="7">
        <v>929.33186618224659</v>
      </c>
      <c r="T25" s="7">
        <v>3040.7257752339201</v>
      </c>
    </row>
    <row r="26" spans="1:20" ht="15.75" thickBot="1" x14ac:dyDescent="0.3">
      <c r="A26" s="4" t="s">
        <v>64</v>
      </c>
      <c r="B26" s="8" t="s">
        <v>65</v>
      </c>
      <c r="C26" s="7">
        <v>189991.59491404134</v>
      </c>
      <c r="D26" s="7">
        <v>1626.5782128108651</v>
      </c>
      <c r="E26" s="7">
        <v>66.209756804956584</v>
      </c>
      <c r="F26" s="7">
        <v>434.8053913664337</v>
      </c>
      <c r="G26" s="7">
        <v>12116.632255675824</v>
      </c>
      <c r="H26" s="7">
        <v>111.53536715677562</v>
      </c>
      <c r="I26" s="7">
        <v>22613.246507610493</v>
      </c>
      <c r="J26" s="7">
        <v>7959.288925513627</v>
      </c>
      <c r="K26" s="7">
        <v>1617.8314204660282</v>
      </c>
      <c r="L26" s="7">
        <v>54.083305331197501</v>
      </c>
      <c r="M26" s="7">
        <v>65.85504946361111</v>
      </c>
      <c r="N26" s="7">
        <v>694.94247823301907</v>
      </c>
      <c r="O26" s="7">
        <v>35.039469993836839</v>
      </c>
      <c r="P26" s="7">
        <v>141266.68755197152</v>
      </c>
      <c r="Q26" s="7">
        <v>1254.4968331409357</v>
      </c>
      <c r="R26" s="7">
        <v>20.742860602903026</v>
      </c>
      <c r="S26" s="7">
        <v>21.169779365815394</v>
      </c>
      <c r="T26" s="7">
        <v>32.44974853349013</v>
      </c>
    </row>
    <row r="27" spans="1:20" ht="15.75" thickBot="1" x14ac:dyDescent="0.3">
      <c r="A27" s="4" t="s">
        <v>66</v>
      </c>
      <c r="B27" s="13" t="s">
        <v>115</v>
      </c>
      <c r="C27" s="18">
        <v>6788559.017766525</v>
      </c>
      <c r="D27" s="18">
        <v>116593.68141903065</v>
      </c>
      <c r="E27" s="18">
        <v>4661.0173456061575</v>
      </c>
      <c r="F27" s="18">
        <v>48119.989753634407</v>
      </c>
      <c r="G27" s="18">
        <v>401378.00923777069</v>
      </c>
      <c r="H27" s="18">
        <v>3974.5877088958732</v>
      </c>
      <c r="I27" s="18">
        <v>1364534.4961506969</v>
      </c>
      <c r="J27" s="18">
        <v>543014.67790666281</v>
      </c>
      <c r="K27" s="18">
        <v>110320.73957491222</v>
      </c>
      <c r="L27" s="18">
        <v>5842.2618488645976</v>
      </c>
      <c r="M27" s="18">
        <v>4692.6279105897283</v>
      </c>
      <c r="N27" s="18">
        <v>13630.398525694845</v>
      </c>
      <c r="O27" s="18">
        <v>1477.613633684779</v>
      </c>
      <c r="P27" s="18">
        <v>4065422.8571100277</v>
      </c>
      <c r="Q27" s="18">
        <v>99447.67794796938</v>
      </c>
      <c r="R27" s="18">
        <v>1424.7045231685502</v>
      </c>
      <c r="S27" s="18">
        <v>950.5016455480619</v>
      </c>
      <c r="T27" s="18">
        <v>3073.1755237674101</v>
      </c>
    </row>
    <row r="28" spans="1:20" x14ac:dyDescent="0.25">
      <c r="A28" s="4" t="s">
        <v>68</v>
      </c>
    </row>
    <row r="29" spans="1:20" x14ac:dyDescent="0.25">
      <c r="A29" s="4" t="s">
        <v>69</v>
      </c>
      <c r="B29" s="6" t="s">
        <v>70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spans="1:20" x14ac:dyDescent="0.25">
      <c r="A30" s="4" t="s">
        <v>71</v>
      </c>
      <c r="B30" s="8" t="s">
        <v>72</v>
      </c>
      <c r="C30" s="7">
        <v>-1355172.9255804827</v>
      </c>
      <c r="D30" s="7">
        <v>-22251.13406621373</v>
      </c>
      <c r="E30" s="7">
        <v>-885.33375471662282</v>
      </c>
      <c r="F30" s="7">
        <v>-9357.5276131465198</v>
      </c>
      <c r="G30" s="7">
        <v>-84834.476328125325</v>
      </c>
      <c r="H30" s="7">
        <v>-1006.7690529241509</v>
      </c>
      <c r="I30" s="7">
        <v>-255941.46720906123</v>
      </c>
      <c r="J30" s="7">
        <v>-100952.71699500302</v>
      </c>
      <c r="K30" s="7">
        <v>-21073.833018037381</v>
      </c>
      <c r="L30" s="7">
        <v>-1114.4011744007298</v>
      </c>
      <c r="M30" s="7">
        <v>-862.21993841402991</v>
      </c>
      <c r="N30" s="7">
        <v>-1683.1277249820953</v>
      </c>
      <c r="O30" s="7">
        <v>-268.10656462146443</v>
      </c>
      <c r="P30" s="7">
        <v>-830379.54436540639</v>
      </c>
      <c r="Q30" s="7">
        <v>-23540.135833632427</v>
      </c>
      <c r="R30" s="7">
        <v>-296.85093046873243</v>
      </c>
      <c r="S30" s="7">
        <v>-175.18191762084581</v>
      </c>
      <c r="T30" s="7">
        <v>-550.09909370777143</v>
      </c>
    </row>
    <row r="31" spans="1:20" x14ac:dyDescent="0.25">
      <c r="A31" s="4" t="s">
        <v>73</v>
      </c>
      <c r="B31" s="8" t="s">
        <v>74</v>
      </c>
      <c r="C31" s="7">
        <v>-1672107.2978670401</v>
      </c>
      <c r="D31" s="7">
        <v>-28862.272054298661</v>
      </c>
      <c r="E31" s="7">
        <v>-1158.7219611551197</v>
      </c>
      <c r="F31" s="7">
        <v>-12169.4876595975</v>
      </c>
      <c r="G31" s="7">
        <v>-97854.364703328218</v>
      </c>
      <c r="H31" s="7">
        <v>-924.02071496344104</v>
      </c>
      <c r="I31" s="7">
        <v>-338587.62470509578</v>
      </c>
      <c r="J31" s="7">
        <v>-134800.89515305261</v>
      </c>
      <c r="K31" s="7">
        <v>-27284.048172031355</v>
      </c>
      <c r="L31" s="7">
        <v>-1496.9119718012419</v>
      </c>
      <c r="M31" s="7">
        <v>-1186.1708238975227</v>
      </c>
      <c r="N31" s="7">
        <v>-4260.7985177896217</v>
      </c>
      <c r="O31" s="7">
        <v>-370.69560628666403</v>
      </c>
      <c r="P31" s="7">
        <v>-995942.13136147347</v>
      </c>
      <c r="Q31" s="7">
        <v>-25876.98832743306</v>
      </c>
      <c r="R31" s="7">
        <v>-344.87676553512017</v>
      </c>
      <c r="S31" s="7">
        <v>-227.3365619859467</v>
      </c>
      <c r="T31" s="7">
        <v>-759.95280731482899</v>
      </c>
    </row>
    <row r="32" spans="1:20" x14ac:dyDescent="0.25">
      <c r="A32" s="4" t="s">
        <v>75</v>
      </c>
      <c r="B32" s="8" t="s">
        <v>76</v>
      </c>
      <c r="C32" s="7">
        <v>-578814.36721006234</v>
      </c>
      <c r="D32" s="7">
        <v>-9922.6395267168318</v>
      </c>
      <c r="E32" s="7">
        <v>-396.67193878787492</v>
      </c>
      <c r="F32" s="7">
        <v>-3972.1426948743701</v>
      </c>
      <c r="G32" s="7">
        <v>-33830.395434507409</v>
      </c>
      <c r="H32" s="7">
        <v>-319.61472856821405</v>
      </c>
      <c r="I32" s="7">
        <v>-117349.22777634312</v>
      </c>
      <c r="J32" s="7">
        <v>-46896.668709634127</v>
      </c>
      <c r="K32" s="7">
        <v>-9433.9923783926479</v>
      </c>
      <c r="L32" s="7">
        <v>-493.70834125971476</v>
      </c>
      <c r="M32" s="7">
        <v>-402.60590904091526</v>
      </c>
      <c r="N32" s="7">
        <v>-1179.1434404213026</v>
      </c>
      <c r="O32" s="7">
        <v>-131.43506338714002</v>
      </c>
      <c r="P32" s="7">
        <v>-345990.07300326321</v>
      </c>
      <c r="Q32" s="7">
        <v>-8033.0649571276335</v>
      </c>
      <c r="R32" s="7">
        <v>-119.0698156067261</v>
      </c>
      <c r="S32" s="7">
        <v>-84.586917038578221</v>
      </c>
      <c r="T32" s="7">
        <v>-259.32657509253983</v>
      </c>
    </row>
    <row r="33" spans="1:24" x14ac:dyDescent="0.25">
      <c r="A33" s="4" t="s">
        <v>77</v>
      </c>
      <c r="B33" s="8" t="s">
        <v>78</v>
      </c>
      <c r="C33" s="7">
        <v>6182.3416998108414</v>
      </c>
      <c r="D33" s="7">
        <v>100.42509339763605</v>
      </c>
      <c r="E33" s="7">
        <v>4.0839817784427694</v>
      </c>
      <c r="F33" s="7">
        <v>30.030252970084579</v>
      </c>
      <c r="G33" s="7">
        <v>368.86358596214023</v>
      </c>
      <c r="H33" s="7">
        <v>3.7328769479627111</v>
      </c>
      <c r="I33" s="7">
        <v>1199.6297091044869</v>
      </c>
      <c r="J33" s="7">
        <v>476.48408497607687</v>
      </c>
      <c r="K33" s="7">
        <v>96.499736966691472</v>
      </c>
      <c r="L33" s="7">
        <v>3.8461672153309645</v>
      </c>
      <c r="M33" s="7">
        <v>4.0630317541436982</v>
      </c>
      <c r="N33" s="7">
        <v>21.494473666276168</v>
      </c>
      <c r="O33" s="7">
        <v>2.1118359558792799</v>
      </c>
      <c r="P33" s="7">
        <v>3724.5827084024986</v>
      </c>
      <c r="Q33" s="7">
        <v>141.4897120690454</v>
      </c>
      <c r="R33" s="7">
        <v>1.2420431284503983</v>
      </c>
      <c r="S33" s="7">
        <v>1.1624438274044977</v>
      </c>
      <c r="T33" s="7">
        <v>2.5999616882901924</v>
      </c>
    </row>
    <row r="34" spans="1:24" ht="15.75" thickBot="1" x14ac:dyDescent="0.3">
      <c r="A34" s="4" t="s">
        <v>79</v>
      </c>
      <c r="B34" s="8" t="s">
        <v>80</v>
      </c>
      <c r="C34" s="7">
        <v>5759.2890000000007</v>
      </c>
      <c r="D34" s="7">
        <v>96.888822799578776</v>
      </c>
      <c r="E34" s="7">
        <v>3.7851083706357582</v>
      </c>
      <c r="F34" s="7">
        <v>0</v>
      </c>
      <c r="G34" s="7">
        <v>339.72822217825569</v>
      </c>
      <c r="H34" s="7">
        <v>2.3165403005591503</v>
      </c>
      <c r="I34" s="7">
        <v>1221.7468868045094</v>
      </c>
      <c r="J34" s="7">
        <v>502.12759417536705</v>
      </c>
      <c r="K34" s="7">
        <v>95.381277578160763</v>
      </c>
      <c r="L34" s="7">
        <v>0</v>
      </c>
      <c r="M34" s="7">
        <v>4.3461730772652691</v>
      </c>
      <c r="N34" s="7">
        <v>6.8842670318266777</v>
      </c>
      <c r="O34" s="7">
        <v>3.0479739511197037</v>
      </c>
      <c r="P34" s="7">
        <v>3439.6828233469396</v>
      </c>
      <c r="Q34" s="7">
        <v>40.209046744712666</v>
      </c>
      <c r="R34" s="7">
        <v>1.0645826410850361</v>
      </c>
      <c r="S34" s="7">
        <v>2.079680999985793</v>
      </c>
      <c r="T34" s="7">
        <v>0</v>
      </c>
    </row>
    <row r="35" spans="1:24" ht="15.75" thickBot="1" x14ac:dyDescent="0.3">
      <c r="A35" s="4" t="s">
        <v>81</v>
      </c>
      <c r="B35" s="13" t="s">
        <v>82</v>
      </c>
      <c r="C35" s="10">
        <v>-3594152.9599577738</v>
      </c>
      <c r="D35" s="10">
        <v>-60838.731731032007</v>
      </c>
      <c r="E35" s="10">
        <v>-2432.8585645105391</v>
      </c>
      <c r="F35" s="10">
        <v>-25469.127714648304</v>
      </c>
      <c r="G35" s="10">
        <v>-215810.64465782055</v>
      </c>
      <c r="H35" s="10">
        <v>-2244.3550792072838</v>
      </c>
      <c r="I35" s="10">
        <v>-709456.94309459114</v>
      </c>
      <c r="J35" s="10">
        <v>-281671.66917853832</v>
      </c>
      <c r="K35" s="10">
        <v>-57599.992553916534</v>
      </c>
      <c r="L35" s="10">
        <v>-3101.1753202463556</v>
      </c>
      <c r="M35" s="10">
        <v>-2442.587466521059</v>
      </c>
      <c r="N35" s="10">
        <v>-7094.6909424949172</v>
      </c>
      <c r="O35" s="10">
        <v>-765.07742438826938</v>
      </c>
      <c r="P35" s="10">
        <v>-2165147.4831983931</v>
      </c>
      <c r="Q35" s="10">
        <v>-57268.490359379364</v>
      </c>
      <c r="R35" s="10">
        <v>-758.49088584104334</v>
      </c>
      <c r="S35" s="10">
        <v>-483.86327181798043</v>
      </c>
      <c r="T35" s="10">
        <v>-1566.7785144268503</v>
      </c>
    </row>
    <row r="36" spans="1:24" x14ac:dyDescent="0.25">
      <c r="A36" s="4" t="s">
        <v>83</v>
      </c>
      <c r="B36" s="11" t="s">
        <v>85</v>
      </c>
      <c r="C36" s="22">
        <v>3194406.0578087517</v>
      </c>
      <c r="D36" s="22">
        <v>55754.949687998647</v>
      </c>
      <c r="E36" s="22">
        <v>2228.1587810956185</v>
      </c>
      <c r="F36" s="22">
        <v>22650.862038986106</v>
      </c>
      <c r="G36" s="22">
        <v>185567.36457995011</v>
      </c>
      <c r="H36" s="22">
        <v>1730.2326296885894</v>
      </c>
      <c r="I36" s="22">
        <v>655077.55305610585</v>
      </c>
      <c r="J36" s="22">
        <v>261343.00872812449</v>
      </c>
      <c r="K36" s="22">
        <v>52720.747020995681</v>
      </c>
      <c r="L36" s="22">
        <v>2741.0865286182416</v>
      </c>
      <c r="M36" s="22">
        <v>2250.0404440686693</v>
      </c>
      <c r="N36" s="22">
        <v>6535.7075831999282</v>
      </c>
      <c r="O36" s="22">
        <v>712.53620929650958</v>
      </c>
      <c r="P36" s="22">
        <v>1900275.3739116346</v>
      </c>
      <c r="Q36" s="22">
        <v>42179.187588590008</v>
      </c>
      <c r="R36" s="22">
        <v>666.21363732750683</v>
      </c>
      <c r="S36" s="22">
        <v>466.63837373008147</v>
      </c>
      <c r="T36" s="22">
        <v>1506.3970093405601</v>
      </c>
    </row>
    <row r="37" spans="1:24" ht="15.75" thickBot="1" x14ac:dyDescent="0.3">
      <c r="A37" s="4" t="s">
        <v>84</v>
      </c>
      <c r="B37" s="8" t="s">
        <v>87</v>
      </c>
      <c r="C37" s="7">
        <v>-1044787.6789180801</v>
      </c>
      <c r="D37" s="7">
        <v>-18182.252364893204</v>
      </c>
      <c r="E37" s="7">
        <v>-729.98216228475349</v>
      </c>
      <c r="F37" s="7">
        <v>-7394.5215342377578</v>
      </c>
      <c r="G37" s="7">
        <v>-60863.334007382844</v>
      </c>
      <c r="H37" s="7">
        <v>-570.39832620883055</v>
      </c>
      <c r="I37" s="7">
        <v>-214214.0210566668</v>
      </c>
      <c r="J37" s="7">
        <v>-85021.107458512022</v>
      </c>
      <c r="K37" s="7">
        <v>-17156.491209773332</v>
      </c>
      <c r="L37" s="7">
        <v>-891.48627716114504</v>
      </c>
      <c r="M37" s="7">
        <v>-736.82627953670965</v>
      </c>
      <c r="N37" s="7">
        <v>-2143.9711143934319</v>
      </c>
      <c r="O37" s="7">
        <v>-230.87212091751505</v>
      </c>
      <c r="P37" s="7">
        <v>-622015.44270151795</v>
      </c>
      <c r="Q37" s="7">
        <v>-13761.236974683379</v>
      </c>
      <c r="R37" s="7">
        <v>-219.72108034615692</v>
      </c>
      <c r="S37" s="7">
        <v>-152.39937420698382</v>
      </c>
      <c r="T37" s="7">
        <v>-503.61487535731368</v>
      </c>
    </row>
    <row r="38" spans="1:24" x14ac:dyDescent="0.25">
      <c r="A38" s="4" t="s">
        <v>86</v>
      </c>
      <c r="B38" s="11" t="s">
        <v>89</v>
      </c>
      <c r="C38" s="10">
        <v>2149618.3788906713</v>
      </c>
      <c r="D38" s="10">
        <v>37572.697323105436</v>
      </c>
      <c r="E38" s="10">
        <v>1498.176618810865</v>
      </c>
      <c r="F38" s="10">
        <v>15256.340504748348</v>
      </c>
      <c r="G38" s="10">
        <v>124704.03057256728</v>
      </c>
      <c r="H38" s="10">
        <v>1159.8343034797588</v>
      </c>
      <c r="I38" s="10">
        <v>440863.53199943906</v>
      </c>
      <c r="J38" s="10">
        <v>176321.90126961248</v>
      </c>
      <c r="K38" s="10">
        <v>35564.255811222349</v>
      </c>
      <c r="L38" s="10">
        <v>1849.6002514570966</v>
      </c>
      <c r="M38" s="10">
        <v>1513.2141645319598</v>
      </c>
      <c r="N38" s="10">
        <v>4391.7364688064972</v>
      </c>
      <c r="O38" s="10">
        <v>481.66408837899462</v>
      </c>
      <c r="P38" s="10">
        <v>1278259.9312101165</v>
      </c>
      <c r="Q38" s="10">
        <v>28417.950613906629</v>
      </c>
      <c r="R38" s="10">
        <v>446.49255698134982</v>
      </c>
      <c r="S38" s="10">
        <v>314.23899952309768</v>
      </c>
      <c r="T38" s="10">
        <v>1002.7821339832464</v>
      </c>
    </row>
    <row r="39" spans="1:24" x14ac:dyDescent="0.25">
      <c r="A39" s="4" t="s">
        <v>88</v>
      </c>
    </row>
    <row r="40" spans="1:24" x14ac:dyDescent="0.25">
      <c r="A40" s="4" t="s">
        <v>90</v>
      </c>
      <c r="B40" s="8" t="s">
        <v>92</v>
      </c>
      <c r="C40" s="7">
        <v>586.73158000000012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387.61734000000007</v>
      </c>
      <c r="K40" s="7">
        <v>129.58792</v>
      </c>
      <c r="L40" s="7">
        <v>69.526319999999998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4" ht="15.75" thickBot="1" x14ac:dyDescent="0.3">
      <c r="A41" s="4" t="s">
        <v>91</v>
      </c>
      <c r="B41" s="8" t="s">
        <v>94</v>
      </c>
      <c r="C41" s="7">
        <v>-586.73157999999989</v>
      </c>
      <c r="D41" s="7">
        <v>-10.910253232827976</v>
      </c>
      <c r="E41" s="7">
        <v>-0.42650534268636053</v>
      </c>
      <c r="F41" s="7">
        <v>-5.691620527458066</v>
      </c>
      <c r="G41" s="7">
        <v>-32.922027957537182</v>
      </c>
      <c r="H41" s="7">
        <v>-0.26479649860443022</v>
      </c>
      <c r="I41" s="7">
        <v>-127.28281505477065</v>
      </c>
      <c r="J41" s="7">
        <v>-51.38588681576271</v>
      </c>
      <c r="K41" s="7">
        <v>-10.199338904394835</v>
      </c>
      <c r="L41" s="7">
        <v>-0.69184724105093631</v>
      </c>
      <c r="M41" s="7">
        <v>-0.44373017722841884</v>
      </c>
      <c r="N41" s="7">
        <v>-5.8483159381951054E-2</v>
      </c>
      <c r="O41" s="7">
        <v>-4.0802420645011835E-2</v>
      </c>
      <c r="P41" s="7">
        <v>-345.6058966940476</v>
      </c>
      <c r="Q41" s="7">
        <v>-0.34390147442246249</v>
      </c>
      <c r="R41" s="7">
        <v>-0.12341705359558111</v>
      </c>
      <c r="S41" s="7">
        <v>-5.2818280525978444E-2</v>
      </c>
      <c r="T41" s="7">
        <v>-0.28743916505969747</v>
      </c>
    </row>
    <row r="42" spans="1:24" x14ac:dyDescent="0.25">
      <c r="A42" s="4" t="s">
        <v>93</v>
      </c>
      <c r="B42" s="9" t="s">
        <v>96</v>
      </c>
      <c r="C42" s="27">
        <v>0</v>
      </c>
      <c r="D42" s="10">
        <v>-10.910253232827976</v>
      </c>
      <c r="E42" s="10">
        <v>-0.42650534268636053</v>
      </c>
      <c r="F42" s="10">
        <v>-5.691620527458066</v>
      </c>
      <c r="G42" s="10">
        <v>-32.922027957537182</v>
      </c>
      <c r="H42" s="10">
        <v>-0.26479649860443022</v>
      </c>
      <c r="I42" s="10">
        <v>-127.28281505477065</v>
      </c>
      <c r="J42" s="10">
        <v>336.23145318423735</v>
      </c>
      <c r="K42" s="10">
        <v>119.38858109560516</v>
      </c>
      <c r="L42" s="10">
        <v>68.834472758949047</v>
      </c>
      <c r="M42" s="10">
        <v>-0.44373017722841884</v>
      </c>
      <c r="N42" s="10">
        <v>-5.8483159381951054E-2</v>
      </c>
      <c r="O42" s="10">
        <v>-4.0802420645011835E-2</v>
      </c>
      <c r="P42" s="10">
        <v>-345.6058966940476</v>
      </c>
      <c r="Q42" s="10">
        <v>-0.34390147442246249</v>
      </c>
      <c r="R42" s="10">
        <v>-0.12341705359558111</v>
      </c>
      <c r="S42" s="10">
        <v>-5.2818280525978444E-2</v>
      </c>
      <c r="T42" s="10">
        <v>-0.28743916505969747</v>
      </c>
    </row>
    <row r="43" spans="1:24" x14ac:dyDescent="0.25">
      <c r="A43" s="4" t="s">
        <v>95</v>
      </c>
      <c r="B43" s="8" t="s">
        <v>98</v>
      </c>
      <c r="C43" s="41">
        <v>0</v>
      </c>
      <c r="D43" s="7">
        <v>-6.6924154994762288</v>
      </c>
      <c r="E43" s="7">
        <v>-0.26162096379350142</v>
      </c>
      <c r="F43" s="7">
        <v>-3.4912745490165116</v>
      </c>
      <c r="G43" s="7">
        <v>-20.194571608499849</v>
      </c>
      <c r="H43" s="7">
        <v>-0.1624277781321472</v>
      </c>
      <c r="I43" s="7">
        <v>-78.076050675564019</v>
      </c>
      <c r="J43" s="7">
        <v>206.24641249672865</v>
      </c>
      <c r="K43" s="7">
        <v>73.233679689540949</v>
      </c>
      <c r="L43" s="7">
        <v>42.223483044752186</v>
      </c>
      <c r="M43" s="7">
        <v>-0.27218678176354905</v>
      </c>
      <c r="N43" s="7">
        <v>-3.5873924642595784E-2</v>
      </c>
      <c r="O43" s="7">
        <v>-2.5028452274525822E-2</v>
      </c>
      <c r="P43" s="7">
        <v>-211.99675299801476</v>
      </c>
      <c r="Q43" s="7">
        <v>-0.21095125003996362</v>
      </c>
      <c r="R43" s="7">
        <v>-7.5704769152151394E-2</v>
      </c>
      <c r="S43" s="7">
        <v>-3.2399053597046326E-2</v>
      </c>
      <c r="T43" s="7">
        <v>-0.17631692705480909</v>
      </c>
    </row>
    <row r="44" spans="1:24" x14ac:dyDescent="0.25">
      <c r="A44" s="4" t="s">
        <v>97</v>
      </c>
    </row>
    <row r="45" spans="1:2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4" t="s">
        <v>35</v>
      </c>
      <c r="B46" s="6" t="s">
        <v>101</v>
      </c>
      <c r="C46" s="14">
        <v>2149618.3788906713</v>
      </c>
      <c r="D46" s="14">
        <v>37566.004907605959</v>
      </c>
      <c r="E46" s="14">
        <v>1497.9149978470714</v>
      </c>
      <c r="F46" s="14">
        <v>15252.849230199332</v>
      </c>
      <c r="G46" s="14">
        <v>124683.83600095879</v>
      </c>
      <c r="H46" s="14">
        <v>1159.6718757016265</v>
      </c>
      <c r="I46" s="14">
        <v>440785.45594876347</v>
      </c>
      <c r="J46" s="14">
        <v>176528.14768210921</v>
      </c>
      <c r="K46" s="14">
        <v>35637.489490911896</v>
      </c>
      <c r="L46" s="14">
        <v>1891.8237345018488</v>
      </c>
      <c r="M46" s="14">
        <v>1512.9419777501962</v>
      </c>
      <c r="N46" s="14">
        <v>4391.7005948818542</v>
      </c>
      <c r="O46" s="14">
        <v>481.63905992672011</v>
      </c>
      <c r="P46" s="14">
        <v>1278047.9344571182</v>
      </c>
      <c r="Q46" s="14">
        <v>28417.73966265659</v>
      </c>
      <c r="R46" s="14">
        <v>446.41685221219768</v>
      </c>
      <c r="S46" s="14">
        <v>314.20660046950059</v>
      </c>
      <c r="T46" s="14">
        <v>1002.6058170561917</v>
      </c>
    </row>
    <row r="47" spans="1:24" x14ac:dyDescent="0.25">
      <c r="A47" s="4" t="s">
        <v>37</v>
      </c>
      <c r="B47" s="6" t="s">
        <v>116</v>
      </c>
      <c r="C47" s="16">
        <v>6.6068683365875971E-2</v>
      </c>
      <c r="D47" s="16">
        <v>6.6068683365816561E-2</v>
      </c>
      <c r="E47" s="16">
        <v>6.6068683365890682E-2</v>
      </c>
      <c r="F47" s="16">
        <v>6.6068683365807096E-2</v>
      </c>
      <c r="G47" s="16">
        <v>6.6068683365921144E-2</v>
      </c>
      <c r="H47" s="16">
        <v>6.6068683366001718E-2</v>
      </c>
      <c r="I47" s="16">
        <v>6.6068683365865064E-2</v>
      </c>
      <c r="J47" s="16">
        <v>6.6068683365789291E-2</v>
      </c>
      <c r="K47" s="16">
        <v>6.6068683365792955E-2</v>
      </c>
      <c r="L47" s="16">
        <v>6.6068683365830952E-2</v>
      </c>
      <c r="M47" s="16">
        <v>6.6068683365885492E-2</v>
      </c>
      <c r="N47" s="16">
        <v>6.6068683365996972E-2</v>
      </c>
      <c r="O47" s="16">
        <v>6.60686833657773E-2</v>
      </c>
      <c r="P47" s="16">
        <v>6.6068683365890737E-2</v>
      </c>
      <c r="Q47" s="16">
        <v>6.6068683365905531E-2</v>
      </c>
      <c r="R47" s="16">
        <v>6.6068683365993863E-2</v>
      </c>
      <c r="S47" s="16">
        <v>6.6068683365875083E-2</v>
      </c>
      <c r="T47" s="16">
        <v>6.6068683366202086E-2</v>
      </c>
    </row>
    <row r="48" spans="1:24" x14ac:dyDescent="0.25">
      <c r="A48" s="4" t="s">
        <v>39</v>
      </c>
    </row>
    <row r="49" spans="1:20" ht="19.5" x14ac:dyDescent="0.25">
      <c r="A49" s="4" t="s">
        <v>41</v>
      </c>
      <c r="B49" s="6" t="s">
        <v>117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0" x14ac:dyDescent="0.25">
      <c r="A50" s="4" t="s">
        <v>43</v>
      </c>
      <c r="B50" s="8" t="s">
        <v>118</v>
      </c>
      <c r="C50" s="7">
        <v>870238.50592215348</v>
      </c>
      <c r="D50" s="7">
        <v>27166.052150668576</v>
      </c>
      <c r="E50" s="7">
        <v>484.63356779268526</v>
      </c>
      <c r="F50" s="7">
        <v>11812.634781515248</v>
      </c>
      <c r="G50" s="7">
        <v>19886.971229083596</v>
      </c>
      <c r="H50" s="7">
        <v>-322.12781630192416</v>
      </c>
      <c r="I50" s="7">
        <v>203347.39579035473</v>
      </c>
      <c r="J50" s="7">
        <v>153689.77703817034</v>
      </c>
      <c r="K50" s="7">
        <v>30318.130244172724</v>
      </c>
      <c r="L50" s="7">
        <v>1221.1580920321214</v>
      </c>
      <c r="M50" s="7">
        <v>531.61533322674359</v>
      </c>
      <c r="N50" s="7">
        <v>-1115.3731773380209</v>
      </c>
      <c r="O50" s="7">
        <v>450.44538373842181</v>
      </c>
      <c r="P50" s="7">
        <v>417184.30816400622</v>
      </c>
      <c r="Q50" s="7">
        <v>6919.971547732338</v>
      </c>
      <c r="R50" s="7">
        <v>-104.4134592521016</v>
      </c>
      <c r="S50" s="7">
        <v>127.90828077063465</v>
      </c>
      <c r="T50" s="7">
        <v>-1360.5812282193046</v>
      </c>
    </row>
    <row r="51" spans="1:20" ht="15.75" thickBot="1" x14ac:dyDescent="0.3">
      <c r="A51" s="4" t="s">
        <v>45</v>
      </c>
      <c r="B51" s="8" t="s">
        <v>119</v>
      </c>
      <c r="C51" s="7">
        <v>-3884.5502387116253</v>
      </c>
      <c r="D51" s="7">
        <v>1.9112372981326189</v>
      </c>
      <c r="E51" s="7">
        <v>0.12095190723480483</v>
      </c>
      <c r="F51" s="7">
        <v>1.0741350623429753E-3</v>
      </c>
      <c r="G51" s="7">
        <v>-28.680442597409709</v>
      </c>
      <c r="H51" s="7">
        <v>2.0734393167828675</v>
      </c>
      <c r="I51" s="7">
        <v>105.35626560753585</v>
      </c>
      <c r="J51" s="7">
        <v>15.190175938296132</v>
      </c>
      <c r="K51" s="7">
        <v>3.4397345186169259</v>
      </c>
      <c r="L51" s="7">
        <v>5.8956971514300675E-2</v>
      </c>
      <c r="M51" s="7">
        <v>1.7059792166546686E-3</v>
      </c>
      <c r="N51" s="7">
        <v>15.408115711542429</v>
      </c>
      <c r="O51" s="7">
        <v>1.2866473940492142E-2</v>
      </c>
      <c r="P51" s="7">
        <v>-4001.8502937287985</v>
      </c>
      <c r="Q51" s="7">
        <v>2.0724333495928442</v>
      </c>
      <c r="R51" s="7">
        <v>9.8010318583521439E-2</v>
      </c>
      <c r="S51" s="7">
        <v>4.4541215655772251E-2</v>
      </c>
      <c r="T51" s="7">
        <v>0.19098887282369834</v>
      </c>
    </row>
    <row r="52" spans="1:20" ht="15.75" thickBot="1" x14ac:dyDescent="0.3">
      <c r="A52" s="4" t="s">
        <v>47</v>
      </c>
      <c r="B52" s="11" t="s">
        <v>120</v>
      </c>
      <c r="C52" s="14">
        <v>866353.95568344183</v>
      </c>
      <c r="D52" s="14">
        <v>27167.963387966709</v>
      </c>
      <c r="E52" s="14">
        <v>484.75451969992002</v>
      </c>
      <c r="F52" s="14">
        <v>11812.635855650311</v>
      </c>
      <c r="G52" s="14">
        <v>19858.290786486185</v>
      </c>
      <c r="H52" s="14">
        <v>-320.05437698514129</v>
      </c>
      <c r="I52" s="14">
        <v>203452.75205596228</v>
      </c>
      <c r="J52" s="14">
        <v>153704.96721410865</v>
      </c>
      <c r="K52" s="14">
        <v>30321.569978691339</v>
      </c>
      <c r="L52" s="14">
        <v>1221.2170490036358</v>
      </c>
      <c r="M52" s="14">
        <v>531.61703920596028</v>
      </c>
      <c r="N52" s="14">
        <v>-1099.9650616264785</v>
      </c>
      <c r="O52" s="14">
        <v>450.45825021236232</v>
      </c>
      <c r="P52" s="14">
        <v>413182.4578702774</v>
      </c>
      <c r="Q52" s="14">
        <v>6922.0439810819307</v>
      </c>
      <c r="R52" s="14">
        <v>-104.31544893351808</v>
      </c>
      <c r="S52" s="14">
        <v>127.95282198629042</v>
      </c>
      <c r="T52" s="14">
        <v>-1360.3902393464809</v>
      </c>
    </row>
    <row r="53" spans="1:20" x14ac:dyDescent="0.25">
      <c r="A53" s="4" t="s">
        <v>49</v>
      </c>
    </row>
    <row r="54" spans="1:20" ht="19.5" x14ac:dyDescent="0.25">
      <c r="A54" s="4" t="s">
        <v>51</v>
      </c>
      <c r="B54" s="6" t="s">
        <v>121</v>
      </c>
      <c r="C54" s="21">
        <v>0.87238028668292011</v>
      </c>
      <c r="D54" s="21">
        <v>0.76698597164689664</v>
      </c>
      <c r="E54" s="21">
        <v>0.89599813007413753</v>
      </c>
      <c r="F54" s="21">
        <v>0.75451707458524286</v>
      </c>
      <c r="G54" s="21">
        <v>0.95052471652794901</v>
      </c>
      <c r="H54" s="21">
        <v>1.0805251765532307</v>
      </c>
      <c r="I54" s="21">
        <v>0.85089951728600832</v>
      </c>
      <c r="J54" s="21">
        <v>0.71694141343168516</v>
      </c>
      <c r="K54" s="21">
        <v>0.72515077314087639</v>
      </c>
      <c r="L54" s="21">
        <v>0.79096845013186623</v>
      </c>
      <c r="M54" s="21">
        <v>0.88671229653510897</v>
      </c>
      <c r="N54" s="21">
        <v>1.0806994057842785</v>
      </c>
      <c r="O54" s="21">
        <v>0.69514476589591412</v>
      </c>
      <c r="P54" s="21">
        <v>0.8983666712190439</v>
      </c>
      <c r="Q54" s="21">
        <v>0.93039511707147637</v>
      </c>
      <c r="R54" s="21">
        <v>1.0732190059322055</v>
      </c>
      <c r="S54" s="21">
        <v>0.86538390271537891</v>
      </c>
      <c r="T54" s="21">
        <v>1.4426659749257593</v>
      </c>
    </row>
    <row r="55" spans="1:20" ht="15.75" x14ac:dyDescent="0.25">
      <c r="A55" s="4" t="s">
        <v>53</v>
      </c>
      <c r="B55" s="23" t="s">
        <v>108</v>
      </c>
    </row>
    <row r="56" spans="1:20" ht="19.5" x14ac:dyDescent="0.25">
      <c r="A56" s="4" t="s">
        <v>55</v>
      </c>
      <c r="B56" s="23" t="s">
        <v>122</v>
      </c>
    </row>
    <row r="57" spans="1:20" ht="15.75" x14ac:dyDescent="0.25">
      <c r="A57" s="4" t="s">
        <v>57</v>
      </c>
      <c r="B57" s="23" t="s">
        <v>123</v>
      </c>
    </row>
    <row r="58" spans="1:20" ht="19.5" x14ac:dyDescent="0.25">
      <c r="A58" s="4" t="s">
        <v>59</v>
      </c>
      <c r="B58" s="23" t="s">
        <v>124</v>
      </c>
    </row>
    <row r="59" spans="1:20" ht="15.75" x14ac:dyDescent="0.25">
      <c r="A59" s="4" t="s">
        <v>60</v>
      </c>
      <c r="B59" s="23" t="s">
        <v>125</v>
      </c>
    </row>
    <row r="60" spans="1:20" x14ac:dyDescent="0.25">
      <c r="A60" s="4" t="s">
        <v>62</v>
      </c>
    </row>
    <row r="61" spans="1:20" x14ac:dyDescent="0.25">
      <c r="A61" s="4" t="s">
        <v>64</v>
      </c>
    </row>
    <row r="62" spans="1:20" x14ac:dyDescent="0.25">
      <c r="A62" s="4" t="s">
        <v>66</v>
      </c>
    </row>
    <row r="63" spans="1:20" x14ac:dyDescent="0.25">
      <c r="A63" s="4" t="s">
        <v>68</v>
      </c>
    </row>
    <row r="64" spans="1:20" x14ac:dyDescent="0.25">
      <c r="A64" s="4" t="s">
        <v>69</v>
      </c>
    </row>
    <row r="65" spans="1:24" x14ac:dyDescent="0.25">
      <c r="A65" s="4" t="s">
        <v>71</v>
      </c>
    </row>
    <row r="66" spans="1:24" x14ac:dyDescent="0.25">
      <c r="A66" s="4" t="s">
        <v>73</v>
      </c>
    </row>
    <row r="67" spans="1:24" x14ac:dyDescent="0.25">
      <c r="A67" s="4" t="s">
        <v>75</v>
      </c>
    </row>
    <row r="68" spans="1:24" x14ac:dyDescent="0.25">
      <c r="A68" s="4" t="s">
        <v>77</v>
      </c>
    </row>
    <row r="69" spans="1:24" x14ac:dyDescent="0.25">
      <c r="A69" s="4" t="s">
        <v>79</v>
      </c>
    </row>
    <row r="70" spans="1:24" x14ac:dyDescent="0.25">
      <c r="A70" s="4" t="s">
        <v>81</v>
      </c>
    </row>
    <row r="71" spans="1:24" x14ac:dyDescent="0.25">
      <c r="A71" s="4" t="s">
        <v>83</v>
      </c>
    </row>
    <row r="72" spans="1:24" x14ac:dyDescent="0.25">
      <c r="A72" s="4" t="s">
        <v>84</v>
      </c>
    </row>
    <row r="73" spans="1:24" x14ac:dyDescent="0.25">
      <c r="A73" s="4" t="s">
        <v>86</v>
      </c>
    </row>
    <row r="74" spans="1:24" x14ac:dyDescent="0.25">
      <c r="A74" s="4" t="s">
        <v>88</v>
      </c>
    </row>
    <row r="75" spans="1:24" x14ac:dyDescent="0.25">
      <c r="A75" s="4" t="s">
        <v>90</v>
      </c>
    </row>
    <row r="76" spans="1:24" x14ac:dyDescent="0.25">
      <c r="A76" s="4" t="s">
        <v>91</v>
      </c>
    </row>
    <row r="77" spans="1:24" x14ac:dyDescent="0.25">
      <c r="A77" s="4" t="s">
        <v>93</v>
      </c>
    </row>
    <row r="78" spans="1:24" x14ac:dyDescent="0.25">
      <c r="A78" s="4" t="s">
        <v>95</v>
      </c>
    </row>
    <row r="79" spans="1:24" x14ac:dyDescent="0.25">
      <c r="A79" s="4" t="s">
        <v>97</v>
      </c>
    </row>
    <row r="80" spans="1:2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pageMargins left="0.5" right="0.5" top="1.4" bottom="0.5" header="0.75" footer="0.5"/>
  <pageSetup scale="71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45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2"/>
  <sheetViews>
    <sheetView zoomScale="80" zoomScaleNormal="80" workbookViewId="0">
      <pane xSplit="1" ySplit="8" topLeftCell="B9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7.28515625" customWidth="1"/>
    <col min="2" max="2" width="11.5703125" bestFit="1" customWidth="1"/>
    <col min="3" max="3" width="9" bestFit="1" customWidth="1"/>
    <col min="4" max="5" width="8.28515625" bestFit="1" customWidth="1"/>
    <col min="6" max="6" width="9.85546875" bestFit="1" customWidth="1"/>
    <col min="7" max="7" width="7.85546875" bestFit="1" customWidth="1"/>
    <col min="8" max="8" width="10.5703125" bestFit="1" customWidth="1"/>
    <col min="9" max="9" width="9.85546875" bestFit="1" customWidth="1"/>
    <col min="10" max="11" width="9" bestFit="1" customWidth="1"/>
    <col min="12" max="12" width="7.28515625" bestFit="1" customWidth="1"/>
    <col min="13" max="13" width="8.28515625" bestFit="1" customWidth="1"/>
    <col min="14" max="14" width="7.28515625" bestFit="1" customWidth="1"/>
    <col min="15" max="15" width="10.85546875" bestFit="1" customWidth="1"/>
    <col min="16" max="16" width="9" bestFit="1" customWidth="1"/>
    <col min="17" max="17" width="8" bestFit="1" customWidth="1"/>
    <col min="18" max="18" width="8.7109375" bestFit="1" customWidth="1"/>
    <col min="19" max="19" width="8.42578125" bestFit="1" customWidth="1"/>
    <col min="21" max="21" width="9.5703125" bestFit="1" customWidth="1"/>
  </cols>
  <sheetData>
    <row r="1" spans="1:23" x14ac:dyDescent="0.25">
      <c r="A1" s="47" t="s">
        <v>546</v>
      </c>
    </row>
    <row r="2" spans="1:23" x14ac:dyDescent="0.25">
      <c r="A2" s="47" t="s">
        <v>544</v>
      </c>
    </row>
    <row r="3" spans="1:23" ht="15.75" thickBot="1" x14ac:dyDescent="0.3">
      <c r="A3" s="29"/>
      <c r="B3" s="29"/>
      <c r="C3" s="29"/>
      <c r="D3" s="29"/>
      <c r="E3" s="29"/>
      <c r="F3" s="29"/>
      <c r="G3" s="29"/>
      <c r="H3" s="29"/>
      <c r="I3" s="46" t="str">
        <f ca="1">CELL("filename")</f>
        <v>R:\_2016 RateCase (GC Folder)\SFHHA's 18th PODs\SFHHA's 18th POD No. 238\Deaton\[VARIANCE 2017 MFR E-1_AS-FILED vs 4CP_2016 0720.xlsx]E_1_Att_2_Test 4CP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x14ac:dyDescent="0.25">
      <c r="A4" s="39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x14ac:dyDescent="0.25">
      <c r="A5" s="39" t="s">
        <v>142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x14ac:dyDescent="0.25">
      <c r="A6" s="39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5.75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45">
        <f>SUM(U9:U56)</f>
        <v>1.0894017407682632</v>
      </c>
      <c r="V7" s="29"/>
      <c r="W7" s="29"/>
    </row>
    <row r="8" spans="1:23" s="47" customFormat="1" ht="26.25" thickBot="1" x14ac:dyDescent="0.3">
      <c r="A8" s="26" t="s">
        <v>108</v>
      </c>
      <c r="B8" s="26" t="s">
        <v>17</v>
      </c>
      <c r="C8" s="26" t="s">
        <v>18</v>
      </c>
      <c r="D8" s="26" t="s">
        <v>19</v>
      </c>
      <c r="E8" s="26" t="s">
        <v>20</v>
      </c>
      <c r="F8" s="26" t="s">
        <v>21</v>
      </c>
      <c r="G8" s="26" t="s">
        <v>22</v>
      </c>
      <c r="H8" s="26" t="s">
        <v>23</v>
      </c>
      <c r="I8" s="26" t="s">
        <v>24</v>
      </c>
      <c r="J8" s="26" t="s">
        <v>25</v>
      </c>
      <c r="K8" s="26" t="s">
        <v>26</v>
      </c>
      <c r="L8" s="26" t="s">
        <v>27</v>
      </c>
      <c r="M8" s="26" t="s">
        <v>28</v>
      </c>
      <c r="N8" s="26" t="s">
        <v>29</v>
      </c>
      <c r="O8" s="26" t="s">
        <v>30</v>
      </c>
      <c r="P8" s="26" t="s">
        <v>31</v>
      </c>
      <c r="Q8" s="26" t="s">
        <v>32</v>
      </c>
      <c r="R8" s="26" t="s">
        <v>33</v>
      </c>
      <c r="S8" s="26" t="s">
        <v>34</v>
      </c>
      <c r="T8" s="43"/>
      <c r="U8" s="43" t="s">
        <v>151</v>
      </c>
      <c r="V8" s="43"/>
      <c r="W8" s="43"/>
    </row>
    <row r="9" spans="1:23" x14ac:dyDescent="0.25">
      <c r="A9" s="30" t="s">
        <v>36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28"/>
      <c r="U9" s="28"/>
      <c r="V9" s="28"/>
      <c r="W9" s="28"/>
    </row>
    <row r="10" spans="1:23" x14ac:dyDescent="0.25">
      <c r="A10" s="32" t="s">
        <v>38</v>
      </c>
      <c r="B10" s="31">
        <f>+'E_1_Att_2_Test 4CP'!B10-'E_1_Att_2_Test AS FILED'!C12</f>
        <v>0</v>
      </c>
      <c r="C10" s="31">
        <f>+'E_1_Att_2_Test 4CP'!C10-'E_1_Att_2_Test AS FILED'!D12</f>
        <v>-62710.430476031965</v>
      </c>
      <c r="D10" s="31">
        <f>+'E_1_Att_2_Test 4CP'!D10-'E_1_Att_2_Test AS FILED'!E12</f>
        <v>-2349.2841233556173</v>
      </c>
      <c r="E10" s="31">
        <f>+'E_1_Att_2_Test 4CP'!E10-'E_1_Att_2_Test AS FILED'!F12</f>
        <v>-42021.460767669312</v>
      </c>
      <c r="F10" s="31">
        <f>+'E_1_Att_2_Test 4CP'!F10-'E_1_Att_2_Test AS FILED'!G12</f>
        <v>78293.627208030783</v>
      </c>
      <c r="G10" s="31">
        <f>+'E_1_Att_2_Test 4CP'!G10-'E_1_Att_2_Test AS FILED'!H12</f>
        <v>-2073.6456980408911</v>
      </c>
      <c r="H10" s="31">
        <f>+'E_1_Att_2_Test 4CP'!H10-'E_1_Att_2_Test AS FILED'!I12</f>
        <v>-183652.17893089727</v>
      </c>
      <c r="I10" s="31">
        <f>+'E_1_Att_2_Test 4CP'!I10-'E_1_Att_2_Test AS FILED'!J12</f>
        <v>-151722.9693279448</v>
      </c>
      <c r="J10" s="31">
        <f>+'E_1_Att_2_Test 4CP'!J10-'E_1_Att_2_Test AS FILED'!K12</f>
        <v>-60748.338535488117</v>
      </c>
      <c r="K10" s="31">
        <f>+'E_1_Att_2_Test 4CP'!K10-'E_1_Att_2_Test AS FILED'!L12</f>
        <v>-4262.2015112043446</v>
      </c>
      <c r="L10" s="31">
        <f>+'E_1_Att_2_Test 4CP'!L10-'E_1_Att_2_Test AS FILED'!M12</f>
        <v>-1357.4774813123731</v>
      </c>
      <c r="M10" s="31">
        <f>+'E_1_Att_2_Test 4CP'!M10-'E_1_Att_2_Test AS FILED'!N12</f>
        <v>-6388.465548746608</v>
      </c>
      <c r="N10" s="31">
        <f>+'E_1_Att_2_Test 4CP'!N10-'E_1_Att_2_Test AS FILED'!O12</f>
        <v>-730.13033595525485</v>
      </c>
      <c r="O10" s="31">
        <f>+'E_1_Att_2_Test 4CP'!O10-'E_1_Att_2_Test AS FILED'!P12</f>
        <v>482053.40452731401</v>
      </c>
      <c r="P10" s="31">
        <f>+'E_1_Att_2_Test 4CP'!P10-'E_1_Att_2_Test AS FILED'!Q12</f>
        <v>-36834.871737788431</v>
      </c>
      <c r="Q10" s="31">
        <f>+'E_1_Att_2_Test 4CP'!Q10-'E_1_Att_2_Test AS FILED'!R12</f>
        <v>-976.09936703322273</v>
      </c>
      <c r="R10" s="31">
        <f>+'E_1_Att_2_Test 4CP'!R10-'E_1_Att_2_Test AS FILED'!S12</f>
        <v>-216.08975094743982</v>
      </c>
      <c r="S10" s="31">
        <f>+'E_1_Att_2_Test 4CP'!S10-'E_1_Att_2_Test AS FILED'!T12</f>
        <v>-4303.3881429287649</v>
      </c>
      <c r="T10" s="28"/>
      <c r="U10" s="44">
        <f>SUM(B10:S10)</f>
        <v>3.4924596548080444E-10</v>
      </c>
      <c r="V10" s="28"/>
      <c r="W10" s="28"/>
    </row>
    <row r="11" spans="1:23" ht="15.75" thickBot="1" x14ac:dyDescent="0.3">
      <c r="A11" s="32" t="s">
        <v>40</v>
      </c>
      <c r="B11" s="31">
        <f>+'E_1_Att_2_Test 4CP'!B11-'E_1_Att_2_Test AS FILED'!C13</f>
        <v>0</v>
      </c>
      <c r="C11" s="31">
        <f>+'E_1_Att_2_Test 4CP'!C11-'E_1_Att_2_Test AS FILED'!D13</f>
        <v>16863.929981135821</v>
      </c>
      <c r="D11" s="31">
        <f>+'E_1_Att_2_Test 4CP'!D11-'E_1_Att_2_Test AS FILED'!E13</f>
        <v>631.76353058533277</v>
      </c>
      <c r="E11" s="31">
        <f>+'E_1_Att_2_Test 4CP'!E11-'E_1_Att_2_Test AS FILED'!F13</f>
        <v>11300.30469750741</v>
      </c>
      <c r="F11" s="31">
        <f>+'E_1_Att_2_Test 4CP'!F11-'E_1_Att_2_Test AS FILED'!G13</f>
        <v>-21054.523740033968</v>
      </c>
      <c r="G11" s="31">
        <f>+'E_1_Att_2_Test 4CP'!G11-'E_1_Att_2_Test AS FILED'!H13</f>
        <v>557.63954404380456</v>
      </c>
      <c r="H11" s="31">
        <f>+'E_1_Att_2_Test 4CP'!H11-'E_1_Att_2_Test AS FILED'!I13</f>
        <v>49387.27836603485</v>
      </c>
      <c r="I11" s="31">
        <f>+'E_1_Att_2_Test 4CP'!I11-'E_1_Att_2_Test AS FILED'!J13</f>
        <v>40800.956266029272</v>
      </c>
      <c r="J11" s="31">
        <f>+'E_1_Att_2_Test 4CP'!J11-'E_1_Att_2_Test AS FILED'!K13</f>
        <v>16336.289190748881</v>
      </c>
      <c r="K11" s="31">
        <f>+'E_1_Att_2_Test 4CP'!K11-'E_1_Att_2_Test AS FILED'!L13</f>
        <v>1146.180424928094</v>
      </c>
      <c r="L11" s="31">
        <f>+'E_1_Att_2_Test 4CP'!L11-'E_1_Att_2_Test AS FILED'!M13</f>
        <v>365.04940281934978</v>
      </c>
      <c r="M11" s="31">
        <f>+'E_1_Att_2_Test 4CP'!M11-'E_1_Att_2_Test AS FILED'!N13</f>
        <v>1717.9699594334088</v>
      </c>
      <c r="N11" s="31">
        <f>+'E_1_Att_2_Test 4CP'!N11-'E_1_Att_2_Test AS FILED'!O13</f>
        <v>196.34479893035632</v>
      </c>
      <c r="O11" s="31">
        <f>+'E_1_Att_2_Test 4CP'!O11-'E_1_Att_2_Test AS FILED'!P13</f>
        <v>-129632.57945141476</v>
      </c>
      <c r="P11" s="31">
        <f>+'E_1_Att_2_Test 4CP'!P11-'E_1_Att_2_Test AS FILED'!Q13</f>
        <v>9905.5403245493653</v>
      </c>
      <c r="Q11" s="31">
        <f>+'E_1_Att_2_Test 4CP'!Q11-'E_1_Att_2_Test AS FILED'!R13</f>
        <v>262.49016719109522</v>
      </c>
      <c r="R11" s="31">
        <f>+'E_1_Att_2_Test 4CP'!R11-'E_1_Att_2_Test AS FILED'!S13</f>
        <v>58.110307997510745</v>
      </c>
      <c r="S11" s="31">
        <f>+'E_1_Att_2_Test 4CP'!S11-'E_1_Att_2_Test AS FILED'!T13</f>
        <v>1157.2562295157204</v>
      </c>
      <c r="T11" s="28"/>
      <c r="U11" s="44">
        <f t="shared" ref="U11:U54" si="0">SUM(B11:S11)</f>
        <v>1.5509158401982859E-9</v>
      </c>
      <c r="V11" s="28"/>
      <c r="W11" s="28"/>
    </row>
    <row r="12" spans="1:23" x14ac:dyDescent="0.25">
      <c r="A12" s="33" t="s">
        <v>42</v>
      </c>
      <c r="B12" s="34">
        <f>+'E_1_Att_2_Test 4CP'!B12-'E_1_Att_2_Test AS FILED'!C14</f>
        <v>0</v>
      </c>
      <c r="C12" s="34">
        <f>+'E_1_Att_2_Test 4CP'!C12-'E_1_Att_2_Test AS FILED'!D14</f>
        <v>-45846.500494896143</v>
      </c>
      <c r="D12" s="34">
        <f>+'E_1_Att_2_Test 4CP'!D12-'E_1_Att_2_Test AS FILED'!E14</f>
        <v>-1717.5205927702846</v>
      </c>
      <c r="E12" s="34">
        <f>+'E_1_Att_2_Test 4CP'!E12-'E_1_Att_2_Test AS FILED'!F14</f>
        <v>-30721.156070161873</v>
      </c>
      <c r="F12" s="34">
        <f>+'E_1_Att_2_Test 4CP'!F12-'E_1_Att_2_Test AS FILED'!G14</f>
        <v>57239.103467996698</v>
      </c>
      <c r="G12" s="34">
        <f>+'E_1_Att_2_Test 4CP'!G12-'E_1_Att_2_Test AS FILED'!H14</f>
        <v>-1516.0061539970866</v>
      </c>
      <c r="H12" s="34">
        <f>+'E_1_Att_2_Test 4CP'!H12-'E_1_Att_2_Test AS FILED'!I14</f>
        <v>-134264.90056486335</v>
      </c>
      <c r="I12" s="34">
        <f>+'E_1_Att_2_Test 4CP'!I12-'E_1_Att_2_Test AS FILED'!J14</f>
        <v>-110922.01306191552</v>
      </c>
      <c r="J12" s="34">
        <f>+'E_1_Att_2_Test 4CP'!J12-'E_1_Att_2_Test AS FILED'!K14</f>
        <v>-44412.049344739295</v>
      </c>
      <c r="K12" s="34">
        <f>+'E_1_Att_2_Test 4CP'!K12-'E_1_Att_2_Test AS FILED'!L14</f>
        <v>-3116.0210862762542</v>
      </c>
      <c r="L12" s="34">
        <f>+'E_1_Att_2_Test 4CP'!L12-'E_1_Att_2_Test AS FILED'!M14</f>
        <v>-992.42807849302699</v>
      </c>
      <c r="M12" s="34">
        <f>+'E_1_Att_2_Test 4CP'!M12-'E_1_Att_2_Test AS FILED'!N14</f>
        <v>-4670.4955893132064</v>
      </c>
      <c r="N12" s="34">
        <f>+'E_1_Att_2_Test 4CP'!N12-'E_1_Att_2_Test AS FILED'!O14</f>
        <v>-533.78553702489808</v>
      </c>
      <c r="O12" s="34">
        <f>+'E_1_Att_2_Test 4CP'!O12-'E_1_Att_2_Test AS FILED'!P14</f>
        <v>352420.82507589832</v>
      </c>
      <c r="P12" s="34">
        <f>+'E_1_Att_2_Test 4CP'!P12-'E_1_Att_2_Test AS FILED'!Q14</f>
        <v>-26929.331413239066</v>
      </c>
      <c r="Q12" s="34">
        <f>+'E_1_Att_2_Test 4CP'!Q12-'E_1_Att_2_Test AS FILED'!R14</f>
        <v>-713.60919984212796</v>
      </c>
      <c r="R12" s="34">
        <f>+'E_1_Att_2_Test 4CP'!R12-'E_1_Att_2_Test AS FILED'!S14</f>
        <v>-157.97944294992976</v>
      </c>
      <c r="S12" s="34">
        <f>+'E_1_Att_2_Test 4CP'!S12-'E_1_Att_2_Test AS FILED'!T14</f>
        <v>-3146.1319134130445</v>
      </c>
      <c r="T12" s="28"/>
      <c r="U12" s="44">
        <f t="shared" si="0"/>
        <v>-1.3824319466948509E-10</v>
      </c>
      <c r="V12" s="28"/>
      <c r="W12" s="28"/>
    </row>
    <row r="13" spans="1:23" x14ac:dyDescent="0.25">
      <c r="A13" s="32" t="s">
        <v>44</v>
      </c>
      <c r="B13" s="31">
        <f>+'E_1_Att_2_Test 4CP'!B13-'E_1_Att_2_Test AS FILED'!C15</f>
        <v>0</v>
      </c>
      <c r="C13" s="31">
        <f>+'E_1_Att_2_Test 4CP'!C13-'E_1_Att_2_Test AS FILED'!D15</f>
        <v>-269.02420932562927</v>
      </c>
      <c r="D13" s="31">
        <f>+'E_1_Att_2_Test 4CP'!D13-'E_1_Att_2_Test AS FILED'!E15</f>
        <v>-10.078296369031534</v>
      </c>
      <c r="E13" s="31">
        <f>+'E_1_Att_2_Test 4CP'!E13-'E_1_Att_2_Test AS FILED'!F15</f>
        <v>-180.26969631552356</v>
      </c>
      <c r="F13" s="31">
        <f>+'E_1_Att_2_Test 4CP'!F13-'E_1_Att_2_Test AS FILED'!G15</f>
        <v>335.87524427736025</v>
      </c>
      <c r="G13" s="31">
        <f>+'E_1_Att_2_Test 4CP'!G13-'E_1_Att_2_Test AS FILED'!H15</f>
        <v>-8.8958230728483869</v>
      </c>
      <c r="H13" s="31">
        <f>+'E_1_Att_2_Test 4CP'!H13-'E_1_Att_2_Test AS FILED'!I15</f>
        <v>-787.85748802501621</v>
      </c>
      <c r="I13" s="31">
        <f>+'E_1_Att_2_Test 4CP'!I13-'E_1_Att_2_Test AS FILED'!J15</f>
        <v>-650.88297991491709</v>
      </c>
      <c r="J13" s="31">
        <f>+'E_1_Att_2_Test 4CP'!J13-'E_1_Att_2_Test AS FILED'!K15</f>
        <v>-260.60694557983425</v>
      </c>
      <c r="K13" s="31">
        <f>+'E_1_Att_2_Test 4CP'!K13-'E_1_Att_2_Test AS FILED'!L15</f>
        <v>-18.284604057637523</v>
      </c>
      <c r="L13" s="31">
        <f>+'E_1_Att_2_Test 4CP'!L13-'E_1_Att_2_Test AS FILED'!M15</f>
        <v>-5.8235018212318153</v>
      </c>
      <c r="M13" s="31">
        <f>+'E_1_Att_2_Test 4CP'!M13-'E_1_Att_2_Test AS FILED'!N15</f>
        <v>-27.406156838812294</v>
      </c>
      <c r="N13" s="31">
        <f>+'E_1_Att_2_Test 4CP'!N13-'E_1_Att_2_Test AS FILED'!O15</f>
        <v>-3.1322179555136245</v>
      </c>
      <c r="O13" s="31">
        <f>+'E_1_Att_2_Test 4CP'!O13-'E_1_Att_2_Test AS FILED'!P15</f>
        <v>2067.9819133956044</v>
      </c>
      <c r="P13" s="31">
        <f>+'E_1_Att_2_Test 4CP'!P13-'E_1_Att_2_Test AS FILED'!Q15</f>
        <v>-158.01952194630223</v>
      </c>
      <c r="Q13" s="31">
        <f>+'E_1_Att_2_Test 4CP'!Q13-'E_1_Att_2_Test AS FILED'!R15</f>
        <v>-4.1874112240342924</v>
      </c>
      <c r="R13" s="31">
        <f>+'E_1_Att_2_Test 4CP'!R13-'E_1_Att_2_Test AS FILED'!S15</f>
        <v>-0.92701284221330837</v>
      </c>
      <c r="S13" s="31">
        <f>+'E_1_Att_2_Test 4CP'!S13-'E_1_Att_2_Test AS FILED'!T15</f>
        <v>-18.46129238444891</v>
      </c>
      <c r="T13" s="28"/>
      <c r="U13" s="44">
        <f t="shared" si="0"/>
        <v>-2.9437785542540951E-11</v>
      </c>
      <c r="V13" s="28"/>
      <c r="W13" s="28"/>
    </row>
    <row r="14" spans="1:23" x14ac:dyDescent="0.25">
      <c r="A14" s="32" t="s">
        <v>46</v>
      </c>
      <c r="B14" s="31">
        <f>+'E_1_Att_2_Test 4CP'!B14-'E_1_Att_2_Test AS FILED'!C16</f>
        <v>0</v>
      </c>
      <c r="C14" s="31">
        <f>+'E_1_Att_2_Test 4CP'!C14-'E_1_Att_2_Test AS FILED'!D16</f>
        <v>-720.05003343875433</v>
      </c>
      <c r="D14" s="31">
        <f>+'E_1_Att_2_Test 4CP'!D14-'E_1_Att_2_Test AS FILED'!E16</f>
        <v>-26.974812622692639</v>
      </c>
      <c r="E14" s="31">
        <f>+'E_1_Att_2_Test 4CP'!E14-'E_1_Att_2_Test AS FILED'!F16</f>
        <v>-482.49635668615065</v>
      </c>
      <c r="F14" s="31">
        <f>+'E_1_Att_2_Test 4CP'!F14-'E_1_Att_2_Test AS FILED'!G16</f>
        <v>898.97850263889268</v>
      </c>
      <c r="G14" s="31">
        <f>+'E_1_Att_2_Test 4CP'!G14-'E_1_Att_2_Test AS FILED'!H16</f>
        <v>-23.809893232755826</v>
      </c>
      <c r="H14" s="31">
        <f>+'E_1_Att_2_Test 4CP'!H14-'E_1_Att_2_Test AS FILED'!I16</f>
        <v>-2108.7202970299695</v>
      </c>
      <c r="I14" s="31">
        <f>+'E_1_Att_2_Test 4CP'!I14-'E_1_Att_2_Test AS FILED'!J16</f>
        <v>-1742.1045958178947</v>
      </c>
      <c r="J14" s="31">
        <f>+'E_1_Att_2_Test 4CP'!J14-'E_1_Att_2_Test AS FILED'!K16</f>
        <v>-697.52101622943337</v>
      </c>
      <c r="K14" s="31">
        <f>+'E_1_Att_2_Test 4CP'!K14-'E_1_Att_2_Test AS FILED'!L16</f>
        <v>-48.939200661976201</v>
      </c>
      <c r="L14" s="31">
        <f>+'E_1_Att_2_Test 4CP'!L14-'E_1_Att_2_Test AS FILED'!M16</f>
        <v>-15.586748462600781</v>
      </c>
      <c r="M14" s="31">
        <f>+'E_1_Att_2_Test 4CP'!M14-'E_1_Att_2_Test AS FILED'!N16</f>
        <v>-73.353265112020836</v>
      </c>
      <c r="N14" s="31">
        <f>+'E_1_Att_2_Test 4CP'!N14-'E_1_Att_2_Test AS FILED'!O16</f>
        <v>-8.383459798129806</v>
      </c>
      <c r="O14" s="31">
        <f>+'E_1_Att_2_Test 4CP'!O14-'E_1_Att_2_Test AS FILED'!P16</f>
        <v>5535.0053797162836</v>
      </c>
      <c r="P14" s="31">
        <f>+'E_1_Att_2_Test 4CP'!P14-'E_1_Att_2_Test AS FILED'!Q16</f>
        <v>-422.94320777536086</v>
      </c>
      <c r="Q14" s="31">
        <f>+'E_1_Att_2_Test 4CP'!Q14-'E_1_Att_2_Test AS FILED'!R16</f>
        <v>-11.207711006551762</v>
      </c>
      <c r="R14" s="31">
        <f>+'E_1_Att_2_Test 4CP'!R14-'E_1_Att_2_Test AS FILED'!S16</f>
        <v>-2.4811730873853008</v>
      </c>
      <c r="S14" s="31">
        <f>+'E_1_Att_2_Test 4CP'!S14-'E_1_Att_2_Test AS FILED'!T16</f>
        <v>-49.412111393496218</v>
      </c>
      <c r="T14" s="28"/>
      <c r="U14" s="44">
        <f t="shared" si="0"/>
        <v>3.822719918389339E-12</v>
      </c>
      <c r="V14" s="28"/>
      <c r="W14" s="28"/>
    </row>
    <row r="15" spans="1:23" ht="15.75" thickBot="1" x14ac:dyDescent="0.3">
      <c r="A15" s="32" t="s">
        <v>48</v>
      </c>
      <c r="B15" s="31">
        <f>+'E_1_Att_2_Test 4CP'!B15-'E_1_Att_2_Test AS FILED'!C17</f>
        <v>0</v>
      </c>
      <c r="C15" s="31">
        <f>+'E_1_Att_2_Test 4CP'!C15-'E_1_Att_2_Test AS FILED'!D17</f>
        <v>0</v>
      </c>
      <c r="D15" s="31">
        <f>+'E_1_Att_2_Test 4CP'!D15-'E_1_Att_2_Test AS FILED'!E17</f>
        <v>0</v>
      </c>
      <c r="E15" s="31">
        <f>+'E_1_Att_2_Test 4CP'!E15-'E_1_Att_2_Test AS FILED'!F17</f>
        <v>0</v>
      </c>
      <c r="F15" s="31">
        <f>+'E_1_Att_2_Test 4CP'!F15-'E_1_Att_2_Test AS FILED'!G17</f>
        <v>0</v>
      </c>
      <c r="G15" s="31">
        <f>+'E_1_Att_2_Test 4CP'!G15-'E_1_Att_2_Test AS FILED'!H17</f>
        <v>0</v>
      </c>
      <c r="H15" s="31">
        <f>+'E_1_Att_2_Test 4CP'!H15-'E_1_Att_2_Test AS FILED'!I17</f>
        <v>0</v>
      </c>
      <c r="I15" s="31">
        <f>+'E_1_Att_2_Test 4CP'!I15-'E_1_Att_2_Test AS FILED'!J17</f>
        <v>0</v>
      </c>
      <c r="J15" s="31">
        <f>+'E_1_Att_2_Test 4CP'!J15-'E_1_Att_2_Test AS FILED'!K17</f>
        <v>0</v>
      </c>
      <c r="K15" s="31">
        <f>+'E_1_Att_2_Test 4CP'!K15-'E_1_Att_2_Test AS FILED'!L17</f>
        <v>0</v>
      </c>
      <c r="L15" s="31">
        <f>+'E_1_Att_2_Test 4CP'!L15-'E_1_Att_2_Test AS FILED'!M17</f>
        <v>0</v>
      </c>
      <c r="M15" s="31">
        <f>+'E_1_Att_2_Test 4CP'!M15-'E_1_Att_2_Test AS FILED'!N17</f>
        <v>0</v>
      </c>
      <c r="N15" s="31">
        <f>+'E_1_Att_2_Test 4CP'!N15-'E_1_Att_2_Test AS FILED'!O17</f>
        <v>0</v>
      </c>
      <c r="O15" s="31">
        <f>+'E_1_Att_2_Test 4CP'!O15-'E_1_Att_2_Test AS FILED'!P17</f>
        <v>0</v>
      </c>
      <c r="P15" s="31">
        <f>+'E_1_Att_2_Test 4CP'!P15-'E_1_Att_2_Test AS FILED'!Q17</f>
        <v>0</v>
      </c>
      <c r="Q15" s="31">
        <f>+'E_1_Att_2_Test 4CP'!Q15-'E_1_Att_2_Test AS FILED'!R17</f>
        <v>0</v>
      </c>
      <c r="R15" s="31">
        <f>+'E_1_Att_2_Test 4CP'!R15-'E_1_Att_2_Test AS FILED'!S17</f>
        <v>0</v>
      </c>
      <c r="S15" s="31">
        <f>+'E_1_Att_2_Test 4CP'!S15-'E_1_Att_2_Test AS FILED'!T17</f>
        <v>0</v>
      </c>
      <c r="T15" s="28"/>
      <c r="U15" s="44">
        <f t="shared" si="0"/>
        <v>0</v>
      </c>
      <c r="V15" s="28"/>
      <c r="W15" s="28"/>
    </row>
    <row r="16" spans="1:23" x14ac:dyDescent="0.25">
      <c r="A16" s="33" t="s">
        <v>50</v>
      </c>
      <c r="B16" s="34">
        <f>+'E_1_Att_2_Test 4CP'!B16-'E_1_Att_2_Test AS FILED'!C18</f>
        <v>0</v>
      </c>
      <c r="C16" s="34">
        <f>+'E_1_Att_2_Test 4CP'!C16-'E_1_Att_2_Test AS FILED'!D18</f>
        <v>-46835.574737660587</v>
      </c>
      <c r="D16" s="34">
        <f>+'E_1_Att_2_Test 4CP'!D16-'E_1_Att_2_Test AS FILED'!E18</f>
        <v>-1754.5737017620086</v>
      </c>
      <c r="E16" s="34">
        <f>+'E_1_Att_2_Test 4CP'!E16-'E_1_Att_2_Test AS FILED'!F18</f>
        <v>-31383.92212316356</v>
      </c>
      <c r="F16" s="34">
        <f>+'E_1_Att_2_Test 4CP'!F16-'E_1_Att_2_Test AS FILED'!G18</f>
        <v>58473.957214912865</v>
      </c>
      <c r="G16" s="34">
        <f>+'E_1_Att_2_Test 4CP'!G16-'E_1_Att_2_Test AS FILED'!H18</f>
        <v>-1548.7118703026899</v>
      </c>
      <c r="H16" s="34">
        <f>+'E_1_Att_2_Test 4CP'!H16-'E_1_Att_2_Test AS FILED'!I18</f>
        <v>-137161.4783499185</v>
      </c>
      <c r="I16" s="34">
        <f>+'E_1_Att_2_Test 4CP'!I16-'E_1_Att_2_Test AS FILED'!J18</f>
        <v>-113315.00063764816</v>
      </c>
      <c r="J16" s="34">
        <f>+'E_1_Att_2_Test 4CP'!J16-'E_1_Att_2_Test AS FILED'!K18</f>
        <v>-45370.177306548576</v>
      </c>
      <c r="K16" s="34">
        <f>+'E_1_Att_2_Test 4CP'!K16-'E_1_Att_2_Test AS FILED'!L18</f>
        <v>-3183.2448909958694</v>
      </c>
      <c r="L16" s="34">
        <f>+'E_1_Att_2_Test 4CP'!L16-'E_1_Att_2_Test AS FILED'!M18</f>
        <v>-1013.8383287768629</v>
      </c>
      <c r="M16" s="34">
        <f>+'E_1_Att_2_Test 4CP'!M16-'E_1_Att_2_Test AS FILED'!N18</f>
        <v>-4771.2550112640311</v>
      </c>
      <c r="N16" s="34">
        <f>+'E_1_Att_2_Test 4CP'!N16-'E_1_Att_2_Test AS FILED'!O18</f>
        <v>-545.30121477854209</v>
      </c>
      <c r="O16" s="34">
        <f>+'E_1_Att_2_Test 4CP'!O16-'E_1_Att_2_Test AS FILED'!P18</f>
        <v>360023.81236900762</v>
      </c>
      <c r="P16" s="34">
        <f>+'E_1_Att_2_Test 4CP'!P16-'E_1_Att_2_Test AS FILED'!Q18</f>
        <v>-27510.294142960745</v>
      </c>
      <c r="Q16" s="34">
        <f>+'E_1_Att_2_Test 4CP'!Q16-'E_1_Att_2_Test AS FILED'!R18</f>
        <v>-729.00432207271297</v>
      </c>
      <c r="R16" s="34">
        <f>+'E_1_Att_2_Test 4CP'!R16-'E_1_Att_2_Test AS FILED'!S18</f>
        <v>-161.38762887952907</v>
      </c>
      <c r="S16" s="34">
        <f>+'E_1_Att_2_Test 4CP'!S16-'E_1_Att_2_Test AS FILED'!T18</f>
        <v>-3214.0053171909876</v>
      </c>
      <c r="T16" s="28"/>
      <c r="U16" s="44">
        <f t="shared" si="0"/>
        <v>-2.9485818231478333E-9</v>
      </c>
      <c r="V16" s="28"/>
      <c r="W16" s="28"/>
    </row>
    <row r="17" spans="1:23" x14ac:dyDescent="0.25">
      <c r="A17" s="32" t="s">
        <v>52</v>
      </c>
      <c r="B17" s="31">
        <f>+'E_1_Att_2_Test 4CP'!B17-'E_1_Att_2_Test AS FILED'!C19</f>
        <v>0</v>
      </c>
      <c r="C17" s="31">
        <f>+'E_1_Att_2_Test 4CP'!C17-'E_1_Att_2_Test AS FILED'!D19</f>
        <v>-983.27532813764992</v>
      </c>
      <c r="D17" s="31">
        <f>+'E_1_Att_2_Test 4CP'!D17-'E_1_Att_2_Test AS FILED'!E19</f>
        <v>-36.822753495275265</v>
      </c>
      <c r="E17" s="31">
        <f>+'E_1_Att_2_Test 4CP'!E17-'E_1_Att_2_Test AS FILED'!F19</f>
        <v>-658.64037984390961</v>
      </c>
      <c r="F17" s="31">
        <f>+'E_1_Att_2_Test 4CP'!F17-'E_1_Att_2_Test AS FILED'!G19</f>
        <v>1220.7458389142412</v>
      </c>
      <c r="G17" s="31">
        <f>+'E_1_Att_2_Test 4CP'!G17-'E_1_Att_2_Test AS FILED'!H19</f>
        <v>-32.510633789181156</v>
      </c>
      <c r="H17" s="31">
        <f>+'E_1_Att_2_Test 4CP'!H17-'E_1_Att_2_Test AS FILED'!I19</f>
        <v>-2884.8308999082074</v>
      </c>
      <c r="I17" s="31">
        <f>+'E_1_Att_2_Test 4CP'!I17-'E_1_Att_2_Test AS FILED'!J19</f>
        <v>-2374.5325810778304</v>
      </c>
      <c r="J17" s="31">
        <f>+'E_1_Att_2_Test 4CP'!J17-'E_1_Att_2_Test AS FILED'!K19</f>
        <v>-952.35953564507508</v>
      </c>
      <c r="K17" s="31">
        <f>+'E_1_Att_2_Test 4CP'!K17-'E_1_Att_2_Test AS FILED'!L19</f>
        <v>-66.792277557980469</v>
      </c>
      <c r="L17" s="31">
        <f>+'E_1_Att_2_Test 4CP'!L17-'E_1_Att_2_Test AS FILED'!M19</f>
        <v>-21.230418867505705</v>
      </c>
      <c r="M17" s="31">
        <f>+'E_1_Att_2_Test 4CP'!M17-'E_1_Att_2_Test AS FILED'!N19</f>
        <v>-100.32870891703533</v>
      </c>
      <c r="N17" s="31">
        <f>+'E_1_Att_2_Test 4CP'!N17-'E_1_Att_2_Test AS FILED'!O19</f>
        <v>-11.407486272988649</v>
      </c>
      <c r="O17" s="31">
        <f>+'E_1_Att_2_Test 4CP'!O17-'E_1_Att_2_Test AS FILED'!P19</f>
        <v>7566.4844584693201</v>
      </c>
      <c r="P17" s="31">
        <f>+'E_1_Att_2_Test 4CP'!P17-'E_1_Att_2_Test AS FILED'!Q19</f>
        <v>-578.43720939516061</v>
      </c>
      <c r="Q17" s="31">
        <f>+'E_1_Att_2_Test 4CP'!Q17-'E_1_Att_2_Test AS FILED'!R19</f>
        <v>-15.302628454518185</v>
      </c>
      <c r="R17" s="31">
        <f>+'E_1_Att_2_Test 4CP'!R17-'E_1_Att_2_Test AS FILED'!S19</f>
        <v>-3.385128631985765</v>
      </c>
      <c r="S17" s="31">
        <f>+'E_1_Att_2_Test 4CP'!S17-'E_1_Att_2_Test AS FILED'!T19</f>
        <v>-67.374327389328755</v>
      </c>
      <c r="T17" s="28"/>
      <c r="U17" s="44">
        <f t="shared" si="0"/>
        <v>-7.1338490670314059E-11</v>
      </c>
      <c r="V17" s="28"/>
      <c r="W17" s="28"/>
    </row>
    <row r="18" spans="1:23" ht="15.75" thickBot="1" x14ac:dyDescent="0.3">
      <c r="A18" s="32" t="s">
        <v>54</v>
      </c>
      <c r="B18" s="31">
        <f>+'E_1_Att_2_Test 4CP'!B18-'E_1_Att_2_Test AS FILED'!C20</f>
        <v>0</v>
      </c>
      <c r="C18" s="31">
        <f>+'E_1_Att_2_Test 4CP'!C18-'E_1_Att_2_Test AS FILED'!D20</f>
        <v>655.52202449653851</v>
      </c>
      <c r="D18" s="31">
        <f>+'E_1_Att_2_Test 4CP'!D18-'E_1_Att_2_Test AS FILED'!E20</f>
        <v>24.557437621930831</v>
      </c>
      <c r="E18" s="31">
        <f>+'E_1_Att_2_Test 4CP'!E18-'E_1_Att_2_Test AS FILED'!F20</f>
        <v>439.25695973738402</v>
      </c>
      <c r="F18" s="31">
        <f>+'E_1_Att_2_Test 4CP'!F18-'E_1_Att_2_Test AS FILED'!G20</f>
        <v>-818.41563872204279</v>
      </c>
      <c r="G18" s="31">
        <f>+'E_1_Att_2_Test 4CP'!G18-'E_1_Att_2_Test AS FILED'!H20</f>
        <v>21.676145670659935</v>
      </c>
      <c r="H18" s="31">
        <f>+'E_1_Att_2_Test 4CP'!H18-'E_1_Att_2_Test AS FILED'!I20</f>
        <v>1919.7452038219781</v>
      </c>
      <c r="I18" s="31">
        <f>+'E_1_Att_2_Test 4CP'!I18-'E_1_Att_2_Test AS FILED'!J20</f>
        <v>1585.9841379100108</v>
      </c>
      <c r="J18" s="31">
        <f>+'E_1_Att_2_Test 4CP'!J18-'E_1_Att_2_Test AS FILED'!K20</f>
        <v>635.01196785445063</v>
      </c>
      <c r="K18" s="31">
        <f>+'E_1_Att_2_Test 4CP'!K18-'E_1_Att_2_Test AS FILED'!L20</f>
        <v>44.553464905724923</v>
      </c>
      <c r="L18" s="31">
        <f>+'E_1_Att_2_Test 4CP'!L18-'E_1_Att_2_Test AS FILED'!M20</f>
        <v>14.189926300991146</v>
      </c>
      <c r="M18" s="31">
        <f>+'E_1_Att_2_Test 4CP'!M18-'E_1_Att_2_Test AS FILED'!N20</f>
        <v>66.779638381551649</v>
      </c>
      <c r="N18" s="31">
        <f>+'E_1_Att_2_Test 4CP'!N18-'E_1_Att_2_Test AS FILED'!O20</f>
        <v>7.6321676049515759</v>
      </c>
      <c r="O18" s="31">
        <f>+'E_1_Att_2_Test 4CP'!O18-'E_1_Att_2_Test AS FILED'!P20</f>
        <v>-5038.9802980537061</v>
      </c>
      <c r="P18" s="31">
        <f>+'E_1_Att_2_Test 4CP'!P18-'E_1_Att_2_Test AS FILED'!Q20</f>
        <v>385.04072624499531</v>
      </c>
      <c r="Q18" s="31">
        <f>+'E_1_Att_2_Test 4CP'!Q18-'E_1_Att_2_Test AS FILED'!R20</f>
        <v>10.203320696897094</v>
      </c>
      <c r="R18" s="31">
        <f>+'E_1_Att_2_Test 4CP'!R18-'E_1_Att_2_Test AS FILED'!S20</f>
        <v>2.2588202622556537</v>
      </c>
      <c r="S18" s="31">
        <f>+'E_1_Att_2_Test 4CP'!S18-'E_1_Att_2_Test AS FILED'!T20</f>
        <v>44.983995265750082</v>
      </c>
      <c r="T18" s="28"/>
      <c r="U18" s="44">
        <f t="shared" si="0"/>
        <v>3.2082425605040044E-10</v>
      </c>
      <c r="V18" s="28"/>
      <c r="W18" s="28"/>
    </row>
    <row r="19" spans="1:23" ht="15.75" thickBot="1" x14ac:dyDescent="0.3">
      <c r="A19" s="33" t="s">
        <v>56</v>
      </c>
      <c r="B19" s="34">
        <f>+'E_1_Att_2_Test 4CP'!B19-'E_1_Att_2_Test AS FILED'!C21</f>
        <v>0</v>
      </c>
      <c r="C19" s="34">
        <f>+'E_1_Att_2_Test 4CP'!C19-'E_1_Att_2_Test AS FILED'!D21</f>
        <v>-327.75330364110778</v>
      </c>
      <c r="D19" s="34">
        <f>+'E_1_Att_2_Test 4CP'!D19-'E_1_Att_2_Test AS FILED'!E21</f>
        <v>-12.265315873344093</v>
      </c>
      <c r="E19" s="34">
        <f>+'E_1_Att_2_Test 4CP'!E19-'E_1_Att_2_Test AS FILED'!F21</f>
        <v>-219.3834201065265</v>
      </c>
      <c r="F19" s="34">
        <f>+'E_1_Att_2_Test 4CP'!F19-'E_1_Att_2_Test AS FILED'!G21</f>
        <v>402.33020019221294</v>
      </c>
      <c r="G19" s="34">
        <f>+'E_1_Att_2_Test 4CP'!G19-'E_1_Att_2_Test AS FILED'!H21</f>
        <v>-10.834488118521222</v>
      </c>
      <c r="H19" s="34">
        <f>+'E_1_Att_2_Test 4CP'!H19-'E_1_Att_2_Test AS FILED'!I21</f>
        <v>-965.08569608634571</v>
      </c>
      <c r="I19" s="34">
        <f>+'E_1_Att_2_Test 4CP'!I19-'E_1_Att_2_Test AS FILED'!J21</f>
        <v>-788.54844316780509</v>
      </c>
      <c r="J19" s="34">
        <f>+'E_1_Att_2_Test 4CP'!J19-'E_1_Att_2_Test AS FILED'!K21</f>
        <v>-317.34756779062809</v>
      </c>
      <c r="K19" s="34">
        <f>+'E_1_Att_2_Test 4CP'!K19-'E_1_Att_2_Test AS FILED'!L21</f>
        <v>-22.238812652255319</v>
      </c>
      <c r="L19" s="34">
        <f>+'E_1_Att_2_Test 4CP'!L19-'E_1_Att_2_Test AS FILED'!M21</f>
        <v>-7.0404925665147857</v>
      </c>
      <c r="M19" s="34">
        <f>+'E_1_Att_2_Test 4CP'!M19-'E_1_Att_2_Test AS FILED'!N21</f>
        <v>-33.549070535484134</v>
      </c>
      <c r="N19" s="34">
        <f>+'E_1_Att_2_Test 4CP'!N19-'E_1_Att_2_Test AS FILED'!O21</f>
        <v>-3.7753186680370163</v>
      </c>
      <c r="O19" s="34">
        <f>+'E_1_Att_2_Test 4CP'!O19-'E_1_Att_2_Test AS FILED'!P21</f>
        <v>2527.504160415614</v>
      </c>
      <c r="P19" s="34">
        <f>+'E_1_Att_2_Test 4CP'!P19-'E_1_Att_2_Test AS FILED'!Q21</f>
        <v>-193.39648315016893</v>
      </c>
      <c r="Q19" s="34">
        <f>+'E_1_Att_2_Test 4CP'!Q19-'E_1_Att_2_Test AS FILED'!R21</f>
        <v>-5.0993077576211761</v>
      </c>
      <c r="R19" s="34">
        <f>+'E_1_Att_2_Test 4CP'!R19-'E_1_Att_2_Test AS FILED'!S21</f>
        <v>-1.1263083697300829</v>
      </c>
      <c r="S19" s="34">
        <f>+'E_1_Att_2_Test 4CP'!S19-'E_1_Att_2_Test AS FILED'!T21</f>
        <v>-22.39033212357856</v>
      </c>
      <c r="U19" s="44">
        <f t="shared" si="0"/>
        <v>1.5859313862165436E-10</v>
      </c>
    </row>
    <row r="20" spans="1:23" ht="15.75" thickBot="1" x14ac:dyDescent="0.3">
      <c r="A20" s="35" t="s">
        <v>58</v>
      </c>
      <c r="B20" s="37">
        <f>+'E_1_Att_2_Test 4CP'!B20-'E_1_Att_2_Test AS FILED'!C22</f>
        <v>0</v>
      </c>
      <c r="C20" s="37">
        <f>+'E_1_Att_2_Test 4CP'!C20-'E_1_Att_2_Test AS FILED'!D22</f>
        <v>-47163.328041301633</v>
      </c>
      <c r="D20" s="37">
        <f>+'E_1_Att_2_Test 4CP'!D20-'E_1_Att_2_Test AS FILED'!E22</f>
        <v>-1766.8390176353532</v>
      </c>
      <c r="E20" s="37">
        <f>+'E_1_Att_2_Test 4CP'!E20-'E_1_Att_2_Test AS FILED'!F22</f>
        <v>-31603.305543270078</v>
      </c>
      <c r="F20" s="37">
        <f>+'E_1_Att_2_Test 4CP'!F20-'E_1_Att_2_Test AS FILED'!G22</f>
        <v>58876.287415105151</v>
      </c>
      <c r="G20" s="37">
        <f>+'E_1_Att_2_Test 4CP'!G20-'E_1_Att_2_Test AS FILED'!H22</f>
        <v>-1559.5463584212102</v>
      </c>
      <c r="H20" s="37">
        <f>+'E_1_Att_2_Test 4CP'!H20-'E_1_Att_2_Test AS FILED'!I22</f>
        <v>-138126.56404600386</v>
      </c>
      <c r="I20" s="37">
        <f>+'E_1_Att_2_Test 4CP'!I20-'E_1_Att_2_Test AS FILED'!J22</f>
        <v>-114103.5490808161</v>
      </c>
      <c r="J20" s="37">
        <f>+'E_1_Att_2_Test 4CP'!J20-'E_1_Att_2_Test AS FILED'!K22</f>
        <v>-45687.524874339171</v>
      </c>
      <c r="K20" s="37">
        <f>+'E_1_Att_2_Test 4CP'!K20-'E_1_Att_2_Test AS FILED'!L22</f>
        <v>-3205.4837036481258</v>
      </c>
      <c r="L20" s="37">
        <f>+'E_1_Att_2_Test 4CP'!L20-'E_1_Att_2_Test AS FILED'!M22</f>
        <v>-1020.8788213433763</v>
      </c>
      <c r="M20" s="37">
        <f>+'E_1_Att_2_Test 4CP'!M20-'E_1_Att_2_Test AS FILED'!N22</f>
        <v>-4804.8040817995279</v>
      </c>
      <c r="N20" s="37">
        <f>+'E_1_Att_2_Test 4CP'!N20-'E_1_Att_2_Test AS FILED'!O22</f>
        <v>-549.07653344657774</v>
      </c>
      <c r="O20" s="37">
        <f>+'E_1_Att_2_Test 4CP'!O20-'E_1_Att_2_Test AS FILED'!P22</f>
        <v>362551.316529423</v>
      </c>
      <c r="P20" s="37">
        <f>+'E_1_Att_2_Test 4CP'!P20-'E_1_Att_2_Test AS FILED'!Q22</f>
        <v>-27703.690626110882</v>
      </c>
      <c r="Q20" s="37">
        <f>+'E_1_Att_2_Test 4CP'!Q20-'E_1_Att_2_Test AS FILED'!R22</f>
        <v>-734.10362983033428</v>
      </c>
      <c r="R20" s="37">
        <f>+'E_1_Att_2_Test 4CP'!R20-'E_1_Att_2_Test AS FILED'!S22</f>
        <v>-162.51393724925947</v>
      </c>
      <c r="S20" s="37">
        <f>+'E_1_Att_2_Test 4CP'!S20-'E_1_Att_2_Test AS FILED'!T22</f>
        <v>-3236.395649314567</v>
      </c>
      <c r="U20" s="44">
        <f t="shared" si="0"/>
        <v>-1.9072103896178305E-9</v>
      </c>
    </row>
    <row r="21" spans="1:23" x14ac:dyDescent="0.25">
      <c r="U21" s="44">
        <f t="shared" si="0"/>
        <v>0</v>
      </c>
    </row>
    <row r="22" spans="1:23" x14ac:dyDescent="0.25">
      <c r="A22" s="30" t="s">
        <v>114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U22" s="44">
        <f t="shared" si="0"/>
        <v>0</v>
      </c>
    </row>
    <row r="23" spans="1:23" x14ac:dyDescent="0.25">
      <c r="A23" s="32" t="s">
        <v>105</v>
      </c>
      <c r="B23" s="31">
        <f>+'E_1_Att_2_Test 4CP'!B23-'E_1_Att_2_Test AS FILED'!C25</f>
        <v>0</v>
      </c>
      <c r="C23" s="31">
        <f>+'E_1_Att_2_Test 4CP'!C23-'E_1_Att_2_Test AS FILED'!D25</f>
        <v>-8137.8659855032602</v>
      </c>
      <c r="D23" s="31">
        <f>+'E_1_Att_2_Test 4CP'!D23-'E_1_Att_2_Test AS FILED'!E25</f>
        <v>-304.86282018216298</v>
      </c>
      <c r="E23" s="31">
        <f>+'E_1_Att_2_Test 4CP'!E23-'E_1_Att_2_Test AS FILED'!F25</f>
        <v>-5453.0568201351853</v>
      </c>
      <c r="F23" s="31">
        <f>+'E_1_Att_2_Test 4CP'!F23-'E_1_Att_2_Test AS FILED'!G25</f>
        <v>10159.407205326715</v>
      </c>
      <c r="G23" s="31">
        <f>+'E_1_Att_2_Test 4CP'!G23-'E_1_Att_2_Test AS FILED'!H25</f>
        <v>-269.09447410199664</v>
      </c>
      <c r="H23" s="31">
        <f>+'E_1_Att_2_Test 4CP'!H23-'E_1_Att_2_Test AS FILED'!I25</f>
        <v>-23832.86184556107</v>
      </c>
      <c r="I23" s="31">
        <f>+'E_1_Att_2_Test 4CP'!I23-'E_1_Att_2_Test AS FILED'!J25</f>
        <v>-19688.494608761568</v>
      </c>
      <c r="J23" s="31">
        <f>+'E_1_Att_2_Test 4CP'!J23-'E_1_Att_2_Test AS FILED'!K25</f>
        <v>-7883.2325910247455</v>
      </c>
      <c r="K23" s="31">
        <f>+'E_1_Att_2_Test 4CP'!K23-'E_1_Att_2_Test AS FILED'!L25</f>
        <v>-553.0976969549256</v>
      </c>
      <c r="L23" s="31">
        <f>+'E_1_Att_2_Test 4CP'!L23-'E_1_Att_2_Test AS FILED'!M25</f>
        <v>-176.15308495872887</v>
      </c>
      <c r="M23" s="31">
        <f>+'E_1_Att_2_Test 4CP'!M23-'E_1_Att_2_Test AS FILED'!N25</f>
        <v>-829.04008972277006</v>
      </c>
      <c r="N23" s="31">
        <f>+'E_1_Att_2_Test 4CP'!N23-'E_1_Att_2_Test AS FILED'!O25</f>
        <v>-94.74424872929103</v>
      </c>
      <c r="O23" s="31">
        <f>+'E_1_Att_2_Test 4CP'!O23-'E_1_Att_2_Test AS FILED'!P25</f>
        <v>62556.350427173078</v>
      </c>
      <c r="P23" s="31">
        <f>+'E_1_Att_2_Test 4CP'!P23-'E_1_Att_2_Test AS FILED'!Q25</f>
        <v>-4780.1085812049278</v>
      </c>
      <c r="Q23" s="31">
        <f>+'E_1_Att_2_Test 4CP'!Q23-'E_1_Att_2_Test AS FILED'!R25</f>
        <v>-126.66715957650808</v>
      </c>
      <c r="R23" s="31">
        <f>+'E_1_Att_2_Test 4CP'!R23-'E_1_Att_2_Test AS FILED'!S25</f>
        <v>-28.041435922140181</v>
      </c>
      <c r="S23" s="31">
        <f>+'E_1_Att_2_Test 4CP'!S23-'E_1_Att_2_Test AS FILED'!T25</f>
        <v>-558.43619015997501</v>
      </c>
      <c r="U23" s="44">
        <f t="shared" si="0"/>
        <v>5.3887561080045998E-10</v>
      </c>
    </row>
    <row r="24" spans="1:23" ht="15.75" thickBot="1" x14ac:dyDescent="0.3">
      <c r="A24" s="32" t="s">
        <v>65</v>
      </c>
      <c r="B24" s="31">
        <f>+'E_1_Att_2_Test 4CP'!B24-'E_1_Att_2_Test AS FILED'!C26</f>
        <v>0</v>
      </c>
      <c r="C24" s="31">
        <f>+'E_1_Att_2_Test 4CP'!C24-'E_1_Att_2_Test AS FILED'!D26</f>
        <v>-9.7218774280604521</v>
      </c>
      <c r="D24" s="31">
        <f>+'E_1_Att_2_Test 4CP'!D24-'E_1_Att_2_Test AS FILED'!E26</f>
        <v>-0.36420499935302075</v>
      </c>
      <c r="E24" s="31">
        <f>+'E_1_Att_2_Test 4CP'!E24-'E_1_Att_2_Test AS FILED'!F26</f>
        <v>-6.5145062444992163</v>
      </c>
      <c r="F24" s="31">
        <f>+'E_1_Att_2_Test 4CP'!F24-'E_1_Att_2_Test AS FILED'!G26</f>
        <v>12.137710446844721</v>
      </c>
      <c r="G24" s="31">
        <f>+'E_1_Att_2_Test 4CP'!G24-'E_1_Att_2_Test AS FILED'!H26</f>
        <v>-0.321473304401664</v>
      </c>
      <c r="H24" s="31">
        <f>+'E_1_Att_2_Test 4CP'!H24-'E_1_Att_2_Test AS FILED'!I26</f>
        <v>-28.471244088250387</v>
      </c>
      <c r="I24" s="31">
        <f>+'E_1_Att_2_Test 4CP'!I24-'E_1_Att_2_Test AS FILED'!J26</f>
        <v>-23.521320131768334</v>
      </c>
      <c r="J24" s="31">
        <f>+'E_1_Att_2_Test 4CP'!J24-'E_1_Att_2_Test AS FILED'!K26</f>
        <v>-9.4176980881366035</v>
      </c>
      <c r="K24" s="31">
        <f>+'E_1_Att_2_Test 4CP'!K24-'E_1_Att_2_Test AS FILED'!L26</f>
        <v>-0.66076090294838252</v>
      </c>
      <c r="L24" s="31">
        <f>+'E_1_Att_2_Test 4CP'!L24-'E_1_Att_2_Test AS FILED'!M26</f>
        <v>-0.21044712314191827</v>
      </c>
      <c r="M24" s="31">
        <f>+'E_1_Att_2_Test 4CP'!M24-'E_1_Att_2_Test AS FILED'!N26</f>
        <v>-0.99039152732393632</v>
      </c>
      <c r="N24" s="31">
        <f>+'E_1_Att_2_Test 4CP'!N24-'E_1_Att_2_Test AS FILED'!O26</f>
        <v>-0.11319070175063217</v>
      </c>
      <c r="O24" s="31">
        <f>+'E_1_Att_2_Test 4CP'!O24-'E_1_Att_2_Test AS FILED'!P26</f>
        <v>74.731812188460026</v>
      </c>
      <c r="P24" s="31">
        <f>+'E_1_Att_2_Test 4CP'!P24-'E_1_Att_2_Test AS FILED'!Q26</f>
        <v>-5.710439322370803</v>
      </c>
      <c r="Q24" s="31">
        <f>+'E_1_Att_2_Test 4CP'!Q24-'E_1_Att_2_Test AS FILED'!R26</f>
        <v>-0.15132280757554639</v>
      </c>
      <c r="R24" s="31">
        <f>+'E_1_Att_2_Test 4CP'!R24-'E_1_Att_2_Test AS FILED'!S26</f>
        <v>-3.3499978492006477E-2</v>
      </c>
      <c r="S24" s="31">
        <f>+'E_1_Att_2_Test 4CP'!S24-'E_1_Att_2_Test AS FILED'!T26</f>
        <v>-0.66714598725189944</v>
      </c>
      <c r="U24" s="44">
        <f t="shared" si="0"/>
        <v>-2.0047963289471227E-11</v>
      </c>
    </row>
    <row r="25" spans="1:23" ht="15.75" thickBot="1" x14ac:dyDescent="0.3">
      <c r="A25" s="36" t="s">
        <v>115</v>
      </c>
      <c r="B25" s="37">
        <f>+'E_1_Att_2_Test 4CP'!B25-'E_1_Att_2_Test AS FILED'!C27</f>
        <v>0</v>
      </c>
      <c r="C25" s="37">
        <f>+'E_1_Att_2_Test 4CP'!C25-'E_1_Att_2_Test AS FILED'!D27</f>
        <v>-8147.5878629313083</v>
      </c>
      <c r="D25" s="37">
        <f>+'E_1_Att_2_Test 4CP'!D25-'E_1_Att_2_Test AS FILED'!E27</f>
        <v>-305.22702518151618</v>
      </c>
      <c r="E25" s="37">
        <f>+'E_1_Att_2_Test 4CP'!E25-'E_1_Att_2_Test AS FILED'!F27</f>
        <v>-5459.5713263796861</v>
      </c>
      <c r="F25" s="37">
        <f>+'E_1_Att_2_Test 4CP'!F25-'E_1_Att_2_Test AS FILED'!G27</f>
        <v>10171.544915773557</v>
      </c>
      <c r="G25" s="37">
        <f>+'E_1_Att_2_Test 4CP'!G25-'E_1_Att_2_Test AS FILED'!H27</f>
        <v>-269.41594740639812</v>
      </c>
      <c r="H25" s="37">
        <f>+'E_1_Att_2_Test 4CP'!H25-'E_1_Att_2_Test AS FILED'!I27</f>
        <v>-23861.333089649444</v>
      </c>
      <c r="I25" s="37">
        <f>+'E_1_Att_2_Test 4CP'!I25-'E_1_Att_2_Test AS FILED'!J27</f>
        <v>-19712.01592889335</v>
      </c>
      <c r="J25" s="37">
        <f>+'E_1_Att_2_Test 4CP'!J25-'E_1_Att_2_Test AS FILED'!K27</f>
        <v>-7892.6502891128912</v>
      </c>
      <c r="K25" s="37">
        <f>+'E_1_Att_2_Test 4CP'!K25-'E_1_Att_2_Test AS FILED'!L27</f>
        <v>-553.75845785787442</v>
      </c>
      <c r="L25" s="37">
        <f>+'E_1_Att_2_Test 4CP'!L25-'E_1_Att_2_Test AS FILED'!M27</f>
        <v>-176.3635320818712</v>
      </c>
      <c r="M25" s="37">
        <f>+'E_1_Att_2_Test 4CP'!M25-'E_1_Att_2_Test AS FILED'!N27</f>
        <v>-830.03048125009263</v>
      </c>
      <c r="N25" s="37">
        <f>+'E_1_Att_2_Test 4CP'!N25-'E_1_Att_2_Test AS FILED'!O27</f>
        <v>-94.857439431041712</v>
      </c>
      <c r="O25" s="37">
        <f>+'E_1_Att_2_Test 4CP'!O25-'E_1_Att_2_Test AS FILED'!P27</f>
        <v>62631.08223936148</v>
      </c>
      <c r="P25" s="37">
        <f>+'E_1_Att_2_Test 4CP'!P25-'E_1_Att_2_Test AS FILED'!Q27</f>
        <v>-4785.8190205272986</v>
      </c>
      <c r="Q25" s="37">
        <f>+'E_1_Att_2_Test 4CP'!Q25-'E_1_Att_2_Test AS FILED'!R27</f>
        <v>-126.81848238408361</v>
      </c>
      <c r="R25" s="37">
        <f>+'E_1_Att_2_Test 4CP'!R25-'E_1_Att_2_Test AS FILED'!S27</f>
        <v>-28.074935900631999</v>
      </c>
      <c r="S25" s="37">
        <f>+'E_1_Att_2_Test 4CP'!S25-'E_1_Att_2_Test AS FILED'!T27</f>
        <v>-559.10333614722686</v>
      </c>
      <c r="U25" s="44">
        <f t="shared" si="0"/>
        <v>3.219611244276166E-10</v>
      </c>
    </row>
    <row r="26" spans="1:23" x14ac:dyDescent="0.25">
      <c r="U26" s="44">
        <f t="shared" si="0"/>
        <v>0</v>
      </c>
    </row>
    <row r="27" spans="1:23" x14ac:dyDescent="0.25">
      <c r="A27" s="30" t="s">
        <v>70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U27" s="44">
        <f t="shared" si="0"/>
        <v>0</v>
      </c>
    </row>
    <row r="28" spans="1:23" x14ac:dyDescent="0.25">
      <c r="A28" s="32" t="s">
        <v>72</v>
      </c>
      <c r="B28" s="31">
        <f>+'E_1_Att_2_Test 4CP'!B28-'E_1_Att_2_Test AS FILED'!C30</f>
        <v>0</v>
      </c>
      <c r="C28" s="31">
        <f>+'E_1_Att_2_Test 4CP'!C28-'E_1_Att_2_Test AS FILED'!D30</f>
        <v>28.813019503209944</v>
      </c>
      <c r="D28" s="31">
        <f>+'E_1_Att_2_Test 4CP'!D28-'E_1_Att_2_Test AS FILED'!E30</f>
        <v>1.0794044308087223</v>
      </c>
      <c r="E28" s="31">
        <f>+'E_1_Att_2_Test 4CP'!E28-'E_1_Att_2_Test AS FILED'!F30</f>
        <v>19.307222012319471</v>
      </c>
      <c r="F28" s="31">
        <f>+'E_1_Att_2_Test 4CP'!F28-'E_1_Att_2_Test AS FILED'!G30</f>
        <v>-35.972455689014168</v>
      </c>
      <c r="G28" s="31">
        <f>+'E_1_Att_2_Test 4CP'!G28-'E_1_Att_2_Test AS FILED'!H30</f>
        <v>0.95275985339014824</v>
      </c>
      <c r="H28" s="31">
        <f>+'E_1_Att_2_Test 4CP'!H28-'E_1_Att_2_Test AS FILED'!I30</f>
        <v>84.381415235198801</v>
      </c>
      <c r="I28" s="31">
        <f>+'E_1_Att_2_Test 4CP'!I28-'E_1_Att_2_Test AS FILED'!J30</f>
        <v>69.710557588201482</v>
      </c>
      <c r="J28" s="31">
        <f>+'E_1_Att_2_Test 4CP'!J28-'E_1_Att_2_Test AS FILED'!K30</f>
        <v>27.911504394727672</v>
      </c>
      <c r="K28" s="31">
        <f>+'E_1_Att_2_Test 4CP'!K28-'E_1_Att_2_Test AS FILED'!L30</f>
        <v>1.9583144927187277</v>
      </c>
      <c r="L28" s="31">
        <f>+'E_1_Att_2_Test 4CP'!L28-'E_1_Att_2_Test AS FILED'!M30</f>
        <v>0.62370496284586352</v>
      </c>
      <c r="M28" s="31">
        <f>+'E_1_Att_2_Test 4CP'!M28-'E_1_Att_2_Test AS FILED'!N30</f>
        <v>2.935263317349154</v>
      </c>
      <c r="N28" s="31">
        <f>+'E_1_Att_2_Test 4CP'!N28-'E_1_Att_2_Test AS FILED'!O30</f>
        <v>0.33546406610946633</v>
      </c>
      <c r="O28" s="31">
        <f>+'E_1_Att_2_Test 4CP'!O28-'E_1_Att_2_Test AS FILED'!P30</f>
        <v>-221.48542937997263</v>
      </c>
      <c r="P28" s="31">
        <f>+'E_1_Att_2_Test 4CP'!P28-'E_1_Att_2_Test AS FILED'!Q30</f>
        <v>16.924256652157055</v>
      </c>
      <c r="Q28" s="31">
        <f>+'E_1_Att_2_Test 4CP'!Q28-'E_1_Att_2_Test AS FILED'!R30</f>
        <v>0.44847979682754158</v>
      </c>
      <c r="R28" s="31">
        <f>+'E_1_Att_2_Test 4CP'!R28-'E_1_Att_2_Test AS FILED'!S30</f>
        <v>9.9284693014993763E-2</v>
      </c>
      <c r="S28" s="31">
        <f>+'E_1_Att_2_Test 4CP'!S28-'E_1_Att_2_Test AS FILED'!T30</f>
        <v>1.9772340698995094</v>
      </c>
      <c r="U28" s="44">
        <f t="shared" si="0"/>
        <v>-2.0824586499657016E-10</v>
      </c>
    </row>
    <row r="29" spans="1:23" x14ac:dyDescent="0.25">
      <c r="A29" s="32" t="s">
        <v>74</v>
      </c>
      <c r="B29" s="31">
        <f>+'E_1_Att_2_Test 4CP'!B29-'E_1_Att_2_Test AS FILED'!C31</f>
        <v>0</v>
      </c>
      <c r="C29" s="31">
        <f>+'E_1_Att_2_Test 4CP'!C29-'E_1_Att_2_Test AS FILED'!D31</f>
        <v>2745.0022837611687</v>
      </c>
      <c r="D29" s="31">
        <f>+'E_1_Att_2_Test 4CP'!D29-'E_1_Att_2_Test AS FILED'!E31</f>
        <v>102.83441263060399</v>
      </c>
      <c r="E29" s="31">
        <f>+'E_1_Att_2_Test 4CP'!E29-'E_1_Att_2_Test AS FILED'!F31</f>
        <v>1839.3910693743219</v>
      </c>
      <c r="F29" s="31">
        <f>+'E_1_Att_2_Test 4CP'!F29-'E_1_Att_2_Test AS FILED'!G31</f>
        <v>-3427.1202391463594</v>
      </c>
      <c r="G29" s="31">
        <f>+'E_1_Att_2_Test 4CP'!G29-'E_1_Att_2_Test AS FILED'!H31</f>
        <v>90.768985854902326</v>
      </c>
      <c r="H29" s="31">
        <f>+'E_1_Att_2_Test 4CP'!H29-'E_1_Att_2_Test AS FILED'!I31</f>
        <v>8038.9441876931232</v>
      </c>
      <c r="I29" s="31">
        <f>+'E_1_Att_2_Test 4CP'!I29-'E_1_Att_2_Test AS FILED'!J31</f>
        <v>6641.3177862559533</v>
      </c>
      <c r="J29" s="31">
        <f>+'E_1_Att_2_Test 4CP'!J29-'E_1_Att_2_Test AS FILED'!K31</f>
        <v>2659.1163024840935</v>
      </c>
      <c r="K29" s="31">
        <f>+'E_1_Att_2_Test 4CP'!K29-'E_1_Att_2_Test AS FILED'!L31</f>
        <v>186.56789298516992</v>
      </c>
      <c r="L29" s="31">
        <f>+'E_1_Att_2_Test 4CP'!L29-'E_1_Att_2_Test AS FILED'!M31</f>
        <v>59.420398776899447</v>
      </c>
      <c r="M29" s="31">
        <f>+'E_1_Att_2_Test 4CP'!M29-'E_1_Att_2_Test AS FILED'!N31</f>
        <v>279.64012346784375</v>
      </c>
      <c r="N29" s="31">
        <f>+'E_1_Att_2_Test 4CP'!N29-'E_1_Att_2_Test AS FILED'!O31</f>
        <v>31.959746160672694</v>
      </c>
      <c r="O29" s="31">
        <f>+'E_1_Att_2_Test 4CP'!O29-'E_1_Att_2_Test AS FILED'!P31</f>
        <v>-21100.759256118676</v>
      </c>
      <c r="P29" s="31">
        <f>+'E_1_Att_2_Test 4CP'!P29-'E_1_Att_2_Test AS FILED'!Q31</f>
        <v>1612.3602768270648</v>
      </c>
      <c r="Q29" s="31">
        <f>+'E_1_Att_2_Test 4CP'!Q29-'E_1_Att_2_Test AS FILED'!R31</f>
        <v>42.72646466217634</v>
      </c>
      <c r="R29" s="31">
        <f>+'E_1_Att_2_Test 4CP'!R29-'E_1_Att_2_Test AS FILED'!S31</f>
        <v>9.4588229636665915</v>
      </c>
      <c r="S29" s="31">
        <f>+'E_1_Att_2_Test 4CP'!S29-'E_1_Att_2_Test AS FILED'!T31</f>
        <v>188.37074136757917</v>
      </c>
      <c r="U29" s="44">
        <f>SUM(B29:S29)</f>
        <v>2.0389734345371835E-10</v>
      </c>
    </row>
    <row r="30" spans="1:23" x14ac:dyDescent="0.25">
      <c r="A30" s="32" t="s">
        <v>76</v>
      </c>
      <c r="B30" s="31">
        <f>+'E_1_Att_2_Test 4CP'!B30-'E_1_Att_2_Test AS FILED'!C32</f>
        <v>0</v>
      </c>
      <c r="C30" s="31">
        <f>+'E_1_Att_2_Test 4CP'!C30-'E_1_Att_2_Test AS FILED'!D32</f>
        <v>809.37583270415598</v>
      </c>
      <c r="D30" s="31">
        <f>+'E_1_Att_2_Test 4CP'!D30-'E_1_Att_2_Test AS FILED'!E32</f>
        <v>30.321171790479013</v>
      </c>
      <c r="E30" s="31">
        <f>+'E_1_Att_2_Test 4CP'!E30-'E_1_Att_2_Test AS FILED'!F32</f>
        <v>542.35242015783251</v>
      </c>
      <c r="F30" s="31">
        <f>+'E_1_Att_2_Test 4CP'!F30-'E_1_Att_2_Test AS FILED'!G32</f>
        <v>-1010.5007862075217</v>
      </c>
      <c r="G30" s="31">
        <f>+'E_1_Att_2_Test 4CP'!G30-'E_1_Att_2_Test AS FILED'!H32</f>
        <v>26.76362905018425</v>
      </c>
      <c r="H30" s="31">
        <f>+'E_1_Att_2_Test 4CP'!H30-'E_1_Att_2_Test AS FILED'!I32</f>
        <v>2370.3179408895958</v>
      </c>
      <c r="I30" s="31">
        <f>+'E_1_Att_2_Test 4CP'!I30-'E_1_Att_2_Test AS FILED'!J32</f>
        <v>1958.2210504746326</v>
      </c>
      <c r="J30" s="31">
        <f>+'E_1_Att_2_Test 4CP'!J30-'E_1_Att_2_Test AS FILED'!K32</f>
        <v>784.05196784311556</v>
      </c>
      <c r="K30" s="31">
        <f>+'E_1_Att_2_Test 4CP'!K30-'E_1_Att_2_Test AS FILED'!L32</f>
        <v>55.010350040266701</v>
      </c>
      <c r="L30" s="31">
        <f>+'E_1_Att_2_Test 4CP'!L30-'E_1_Att_2_Test AS FILED'!M32</f>
        <v>17.520358542745498</v>
      </c>
      <c r="M30" s="31">
        <f>+'E_1_Att_2_Test 4CP'!M30-'E_1_Att_2_Test AS FILED'!N32</f>
        <v>82.453114940377191</v>
      </c>
      <c r="N30" s="31">
        <f>+'E_1_Att_2_Test 4CP'!N30-'E_1_Att_2_Test AS FILED'!O32</f>
        <v>9.4234669418517143</v>
      </c>
      <c r="O30" s="31">
        <f>+'E_1_Att_2_Test 4CP'!O30-'E_1_Att_2_Test AS FILED'!P32</f>
        <v>-6221.6509835917968</v>
      </c>
      <c r="P30" s="31">
        <f>+'E_1_Att_2_Test 4CP'!P30-'E_1_Att_2_Test AS FILED'!Q32</f>
        <v>475.41148512761174</v>
      </c>
      <c r="Q30" s="31">
        <f>+'E_1_Att_2_Test 4CP'!Q30-'E_1_Att_2_Test AS FILED'!R32</f>
        <v>12.598083318987051</v>
      </c>
      <c r="R30" s="31">
        <f>+'E_1_Att_2_Test 4CP'!R30-'E_1_Att_2_Test AS FILED'!S32</f>
        <v>2.7889747712558659</v>
      </c>
      <c r="S30" s="31">
        <f>+'E_1_Att_2_Test 4CP'!S30-'E_1_Att_2_Test AS FILED'!T32</f>
        <v>55.541923205940151</v>
      </c>
      <c r="U30" s="44">
        <f t="shared" si="0"/>
        <v>-2.8676083729806123E-10</v>
      </c>
    </row>
    <row r="31" spans="1:23" x14ac:dyDescent="0.25">
      <c r="A31" s="32" t="s">
        <v>78</v>
      </c>
      <c r="B31" s="31">
        <f>+'E_1_Att_2_Test 4CP'!B31-'E_1_Att_2_Test AS FILED'!C33</f>
        <v>1.1823431123048067E-11</v>
      </c>
      <c r="C31" s="31">
        <f>+'E_1_Att_2_Test 4CP'!C31-'E_1_Att_2_Test AS FILED'!D33</f>
        <v>-15.594900617767578</v>
      </c>
      <c r="D31" s="31">
        <f>+'E_1_Att_2_Test 4CP'!D31-'E_1_Att_2_Test AS FILED'!E33</f>
        <v>-0.58422262689830085</v>
      </c>
      <c r="E31" s="31">
        <f>+'E_1_Att_2_Test 4CP'!E31-'E_1_Att_2_Test AS FILED'!F33</f>
        <v>-10.449944283761209</v>
      </c>
      <c r="F31" s="31">
        <f>+'E_1_Att_2_Test 4CP'!F31-'E_1_Att_2_Test AS FILED'!G33</f>
        <v>19.470147566286869</v>
      </c>
      <c r="G31" s="31">
        <f>+'E_1_Att_2_Test 4CP'!G31-'E_1_Att_2_Test AS FILED'!H33</f>
        <v>-0.51567655224067854</v>
      </c>
      <c r="H31" s="31">
        <f>+'E_1_Att_2_Test 4CP'!H31-'E_1_Att_2_Test AS FILED'!I33</f>
        <v>-45.67083110294675</v>
      </c>
      <c r="I31" s="31">
        <f>+'E_1_Att_2_Test 4CP'!I31-'E_1_Att_2_Test AS FILED'!J33</f>
        <v>-37.730639227653057</v>
      </c>
      <c r="J31" s="31">
        <f>+'E_1_Att_2_Test 4CP'!J31-'E_1_Att_2_Test AS FILED'!K33</f>
        <v>-15.10696537982696</v>
      </c>
      <c r="K31" s="31">
        <f>+'E_1_Att_2_Test 4CP'!K31-'E_1_Att_2_Test AS FILED'!L33</f>
        <v>-1.0599290815829225</v>
      </c>
      <c r="L31" s="31">
        <f>+'E_1_Att_2_Test 4CP'!L31-'E_1_Att_2_Test AS FILED'!M33</f>
        <v>-0.33757903192858585</v>
      </c>
      <c r="M31" s="31">
        <f>+'E_1_Att_2_Test 4CP'!M31-'E_1_Att_2_Test AS FILED'!N33</f>
        <v>-1.5886908218691538</v>
      </c>
      <c r="N31" s="31">
        <f>+'E_1_Att_2_Test 4CP'!N31-'E_1_Att_2_Test AS FILED'!O33</f>
        <v>-0.18156963587725872</v>
      </c>
      <c r="O31" s="31">
        <f>+'E_1_Att_2_Test 4CP'!O31-'E_1_Att_2_Test AS FILED'!P33</f>
        <v>119.87758462181682</v>
      </c>
      <c r="P31" s="31">
        <f>+'E_1_Att_2_Test 4CP'!P31-'E_1_Att_2_Test AS FILED'!Q33</f>
        <v>-9.1601374708881735</v>
      </c>
      <c r="Q31" s="31">
        <f>+'E_1_Att_2_Test 4CP'!Q31-'E_1_Att_2_Test AS FILED'!R33</f>
        <v>-0.24273749209499718</v>
      </c>
      <c r="R31" s="31">
        <f>+'E_1_Att_2_Test 4CP'!R31-'E_1_Att_2_Test AS FILED'!S33</f>
        <v>-5.3737443116922856E-2</v>
      </c>
      <c r="S31" s="31">
        <f>+'E_1_Att_2_Test 4CP'!S31-'E_1_Att_2_Test AS FILED'!T33</f>
        <v>-1.0701714196381311</v>
      </c>
      <c r="U31" s="44">
        <f t="shared" si="0"/>
        <v>2.4836799283889377E-11</v>
      </c>
    </row>
    <row r="32" spans="1:23" ht="15.75" thickBot="1" x14ac:dyDescent="0.3">
      <c r="A32" s="32" t="s">
        <v>80</v>
      </c>
      <c r="B32" s="31">
        <f>+'E_1_Att_2_Test 4CP'!B32-'E_1_Att_2_Test AS FILED'!C34</f>
        <v>0</v>
      </c>
      <c r="C32" s="31">
        <f>+'E_1_Att_2_Test 4CP'!C32-'E_1_Att_2_Test AS FILED'!D34</f>
        <v>0</v>
      </c>
      <c r="D32" s="31">
        <f>+'E_1_Att_2_Test 4CP'!D32-'E_1_Att_2_Test AS FILED'!E34</f>
        <v>0</v>
      </c>
      <c r="E32" s="31">
        <f>+'E_1_Att_2_Test 4CP'!E32-'E_1_Att_2_Test AS FILED'!F34</f>
        <v>0</v>
      </c>
      <c r="F32" s="31">
        <f>+'E_1_Att_2_Test 4CP'!F32-'E_1_Att_2_Test AS FILED'!G34</f>
        <v>0</v>
      </c>
      <c r="G32" s="31">
        <f>+'E_1_Att_2_Test 4CP'!G32-'E_1_Att_2_Test AS FILED'!H34</f>
        <v>0</v>
      </c>
      <c r="H32" s="31">
        <f>+'E_1_Att_2_Test 4CP'!H32-'E_1_Att_2_Test AS FILED'!I34</f>
        <v>0</v>
      </c>
      <c r="I32" s="31">
        <f>+'E_1_Att_2_Test 4CP'!I32-'E_1_Att_2_Test AS FILED'!J34</f>
        <v>0</v>
      </c>
      <c r="J32" s="31">
        <f>+'E_1_Att_2_Test 4CP'!J32-'E_1_Att_2_Test AS FILED'!K34</f>
        <v>0</v>
      </c>
      <c r="K32" s="31">
        <f>+'E_1_Att_2_Test 4CP'!K32-'E_1_Att_2_Test AS FILED'!L34</f>
        <v>0</v>
      </c>
      <c r="L32" s="31">
        <f>+'E_1_Att_2_Test 4CP'!L32-'E_1_Att_2_Test AS FILED'!M34</f>
        <v>0</v>
      </c>
      <c r="M32" s="31">
        <f>+'E_1_Att_2_Test 4CP'!M32-'E_1_Att_2_Test AS FILED'!N34</f>
        <v>0</v>
      </c>
      <c r="N32" s="31">
        <f>+'E_1_Att_2_Test 4CP'!N32-'E_1_Att_2_Test AS FILED'!O34</f>
        <v>0</v>
      </c>
      <c r="O32" s="31">
        <f>+'E_1_Att_2_Test 4CP'!O32-'E_1_Att_2_Test AS FILED'!P34</f>
        <v>0</v>
      </c>
      <c r="P32" s="31">
        <f>+'E_1_Att_2_Test 4CP'!P32-'E_1_Att_2_Test AS FILED'!Q34</f>
        <v>0</v>
      </c>
      <c r="Q32" s="31">
        <f>+'E_1_Att_2_Test 4CP'!Q32-'E_1_Att_2_Test AS FILED'!R34</f>
        <v>0</v>
      </c>
      <c r="R32" s="31">
        <f>+'E_1_Att_2_Test 4CP'!R32-'E_1_Att_2_Test AS FILED'!S34</f>
        <v>0</v>
      </c>
      <c r="S32" s="31">
        <f>+'E_1_Att_2_Test 4CP'!S32-'E_1_Att_2_Test AS FILED'!T34</f>
        <v>0</v>
      </c>
      <c r="U32" s="44">
        <f t="shared" si="0"/>
        <v>0</v>
      </c>
    </row>
    <row r="33" spans="1:23" x14ac:dyDescent="0.25">
      <c r="A33" s="36" t="s">
        <v>82</v>
      </c>
      <c r="B33" s="34">
        <f>+'E_1_Att_2_Test 4CP'!B33-'E_1_Att_2_Test AS FILED'!C35</f>
        <v>0</v>
      </c>
      <c r="C33" s="34">
        <f>+'E_1_Att_2_Test 4CP'!C33-'E_1_Att_2_Test AS FILED'!D35</f>
        <v>3567.5962353507639</v>
      </c>
      <c r="D33" s="34">
        <f>+'E_1_Att_2_Test 4CP'!D33-'E_1_Att_2_Test AS FILED'!E35</f>
        <v>133.65076622499328</v>
      </c>
      <c r="E33" s="34">
        <f>+'E_1_Att_2_Test 4CP'!E33-'E_1_Att_2_Test AS FILED'!F35</f>
        <v>2390.6007672607084</v>
      </c>
      <c r="F33" s="34">
        <f>+'E_1_Att_2_Test 4CP'!F33-'E_1_Att_2_Test AS FILED'!G35</f>
        <v>-4454.1233334766002</v>
      </c>
      <c r="G33" s="34">
        <f>+'E_1_Att_2_Test 4CP'!G33-'E_1_Att_2_Test AS FILED'!H35</f>
        <v>117.96969820623553</v>
      </c>
      <c r="H33" s="34">
        <f>+'E_1_Att_2_Test 4CP'!H33-'E_1_Att_2_Test AS FILED'!I35</f>
        <v>10447.972712714924</v>
      </c>
      <c r="I33" s="34">
        <f>+'E_1_Att_2_Test 4CP'!I33-'E_1_Att_2_Test AS FILED'!J35</f>
        <v>8631.5187550911214</v>
      </c>
      <c r="J33" s="34">
        <f>+'E_1_Att_2_Test 4CP'!J33-'E_1_Att_2_Test AS FILED'!K35</f>
        <v>3455.9728093421072</v>
      </c>
      <c r="K33" s="34">
        <f>+'E_1_Att_2_Test 4CP'!K33-'E_1_Att_2_Test AS FILED'!L35</f>
        <v>242.47662843657281</v>
      </c>
      <c r="L33" s="34">
        <f>+'E_1_Att_2_Test 4CP'!L33-'E_1_Att_2_Test AS FILED'!M35</f>
        <v>77.226883250562423</v>
      </c>
      <c r="M33" s="34">
        <f>+'E_1_Att_2_Test 4CP'!M33-'E_1_Att_2_Test AS FILED'!N35</f>
        <v>363.43981090370107</v>
      </c>
      <c r="N33" s="34">
        <f>+'E_1_Att_2_Test 4CP'!N33-'E_1_Att_2_Test AS FILED'!O35</f>
        <v>41.537107532756636</v>
      </c>
      <c r="O33" s="34">
        <f>+'E_1_Att_2_Test 4CP'!O33-'E_1_Att_2_Test AS FILED'!P35</f>
        <v>-27424.018084468786</v>
      </c>
      <c r="P33" s="34">
        <f>+'E_1_Att_2_Test 4CP'!P33-'E_1_Att_2_Test AS FILED'!Q35</f>
        <v>2095.5358811359401</v>
      </c>
      <c r="Q33" s="34">
        <f>+'E_1_Att_2_Test 4CP'!Q33-'E_1_Att_2_Test AS FILED'!R35</f>
        <v>55.530290285895944</v>
      </c>
      <c r="R33" s="34">
        <f>+'E_1_Att_2_Test 4CP'!R33-'E_1_Att_2_Test AS FILED'!S35</f>
        <v>12.293344984820465</v>
      </c>
      <c r="S33" s="34">
        <f>+'E_1_Att_2_Test 4CP'!S33-'E_1_Att_2_Test AS FILED'!T35</f>
        <v>244.819727223781</v>
      </c>
      <c r="U33" s="44">
        <f t="shared" si="0"/>
        <v>-5.0306425691815093E-10</v>
      </c>
    </row>
    <row r="34" spans="1:23" ht="15.75" thickBot="1" x14ac:dyDescent="0.3">
      <c r="U34" s="44">
        <f t="shared" si="0"/>
        <v>0</v>
      </c>
    </row>
    <row r="35" spans="1:23" x14ac:dyDescent="0.25">
      <c r="A35" s="35" t="s">
        <v>85</v>
      </c>
      <c r="B35" s="34">
        <f>+'E_1_Att_2_Test AS FILED'!C36-'E_1_Att_2_Test 4CP'!B35</f>
        <v>0</v>
      </c>
      <c r="C35" s="34">
        <f>+'E_1_Att_2_Test AS FILED'!D36-'E_1_Att_2_Test 4CP'!C35</f>
        <v>4579.9916275805517</v>
      </c>
      <c r="D35" s="34">
        <f>+'E_1_Att_2_Test AS FILED'!E36-'E_1_Att_2_Test 4CP'!D35</f>
        <v>171.57625895652291</v>
      </c>
      <c r="E35" s="34">
        <f>+'E_1_Att_2_Test AS FILED'!F36-'E_1_Att_2_Test 4CP'!E35</f>
        <v>3068.9705591189777</v>
      </c>
      <c r="F35" s="34">
        <f>+'E_1_Att_2_Test AS FILED'!G36-'E_1_Att_2_Test 4CP'!F35</f>
        <v>-5717.4215822969854</v>
      </c>
      <c r="G35" s="34">
        <f>+'E_1_Att_2_Test AS FILED'!H36-'E_1_Att_2_Test 4CP'!G35</f>
        <v>151.44624920016258</v>
      </c>
      <c r="H35" s="34">
        <f>+'E_1_Att_2_Test AS FILED'!I36-'E_1_Att_2_Test 4CP'!H35</f>
        <v>13413.360376934521</v>
      </c>
      <c r="I35" s="34">
        <f>+'E_1_Att_2_Test AS FILED'!J36-'E_1_Att_2_Test 4CP'!I35</f>
        <v>11080.497173802258</v>
      </c>
      <c r="J35" s="34">
        <f>+'E_1_Att_2_Test AS FILED'!K36-'E_1_Att_2_Test 4CP'!J35</f>
        <v>4436.677479770784</v>
      </c>
      <c r="K35" s="34">
        <f>+'E_1_Att_2_Test AS FILED'!L36-'E_1_Att_2_Test 4CP'!K35</f>
        <v>311.28182942130115</v>
      </c>
      <c r="L35" s="34">
        <f>+'E_1_Att_2_Test AS FILED'!M36-'E_1_Att_2_Test 4CP'!L35</f>
        <v>99.136648831308776</v>
      </c>
      <c r="M35" s="34">
        <f>+'E_1_Att_2_Test AS FILED'!N36-'E_1_Att_2_Test 4CP'!M35</f>
        <v>466.59067034639065</v>
      </c>
      <c r="N35" s="34">
        <f>+'E_1_Att_2_Test AS FILED'!O36-'E_1_Att_2_Test 4CP'!N35</f>
        <v>53.320331898285076</v>
      </c>
      <c r="O35" s="34">
        <f>+'E_1_Att_2_Test AS FILED'!P36-'E_1_Att_2_Test 4CP'!O35</f>
        <v>-35207.064154892927</v>
      </c>
      <c r="P35" s="34">
        <f>+'E_1_Att_2_Test AS FILED'!Q36-'E_1_Att_2_Test 4CP'!P35</f>
        <v>2690.2831393913584</v>
      </c>
      <c r="Q35" s="34">
        <f>+'E_1_Att_2_Test AS FILED'!R36-'E_1_Att_2_Test 4CP'!Q35</f>
        <v>71.288192098187665</v>
      </c>
      <c r="R35" s="34">
        <f>+'E_1_Att_2_Test AS FILED'!S36-'E_1_Att_2_Test 4CP'!R35</f>
        <v>15.781590915811591</v>
      </c>
      <c r="S35" s="34">
        <f>+'E_1_Att_2_Test AS FILED'!T36-'E_1_Att_2_Test 4CP'!S35</f>
        <v>314.28360892344585</v>
      </c>
      <c r="T35" s="28"/>
      <c r="U35" s="44">
        <f t="shared" si="0"/>
        <v>-4.439471013029106E-11</v>
      </c>
      <c r="V35" s="28"/>
      <c r="W35" s="28"/>
    </row>
    <row r="36" spans="1:23" ht="15.75" thickBot="1" x14ac:dyDescent="0.3">
      <c r="A36" s="32" t="s">
        <v>87</v>
      </c>
      <c r="B36" s="31">
        <f>+'E_1_Att_2_Test AS FILED'!C37-'E_1_Att_2_Test 4CP'!B36</f>
        <v>1.280568540096283E-9</v>
      </c>
      <c r="C36" s="31">
        <f>+'E_1_Att_2_Test AS FILED'!D37-'E_1_Att_2_Test 4CP'!C36</f>
        <v>-1463.972640758162</v>
      </c>
      <c r="D36" s="31">
        <f>+'E_1_Att_2_Test AS FILED'!E37-'E_1_Att_2_Test 4CP'!D36</f>
        <v>-54.843531342619485</v>
      </c>
      <c r="E36" s="31">
        <f>+'E_1_Att_2_Test AS FILED'!F37-'E_1_Att_2_Test 4CP'!E36</f>
        <v>-980.98177187855163</v>
      </c>
      <c r="F36" s="31">
        <f>+'E_1_Att_2_Test AS FILED'!G37-'E_1_Att_2_Test 4CP'!F36</f>
        <v>1827.5427913341919</v>
      </c>
      <c r="G36" s="31">
        <f>+'E_1_Att_2_Test AS FILED'!H37-'E_1_Att_2_Test 4CP'!G36</f>
        <v>-48.409074651865126</v>
      </c>
      <c r="H36" s="31">
        <f>+'E_1_Att_2_Test AS FILED'!I37-'E_1_Att_2_Test 4CP'!H36</f>
        <v>-4287.5201526187593</v>
      </c>
      <c r="I36" s="31">
        <f>+'E_1_Att_2_Test AS FILED'!J37-'E_1_Att_2_Test 4CP'!I36</f>
        <v>-3541.8259187056829</v>
      </c>
      <c r="J36" s="31">
        <f>+'E_1_Att_2_Test AS FILED'!K37-'E_1_Att_2_Test 4CP'!J36</f>
        <v>-1418.1628650961666</v>
      </c>
      <c r="K36" s="31">
        <f>+'E_1_Att_2_Test AS FILED'!L37-'E_1_Att_2_Test 4CP'!K36</f>
        <v>-99.49974157180975</v>
      </c>
      <c r="L36" s="31">
        <f>+'E_1_Att_2_Test AS FILED'!M37-'E_1_Att_2_Test 4CP'!L36</f>
        <v>-31.688529229462461</v>
      </c>
      <c r="M36" s="31">
        <f>+'E_1_Att_2_Test AS FILED'!N37-'E_1_Att_2_Test 4CP'!M36</f>
        <v>-149.143590832879</v>
      </c>
      <c r="N36" s="31">
        <f>+'E_1_Att_2_Test AS FILED'!O37-'E_1_Att_2_Test 4CP'!N36</f>
        <v>-17.043568266595116</v>
      </c>
      <c r="O36" s="31">
        <f>+'E_1_Att_2_Test AS FILED'!P37-'E_1_Att_2_Test 4CP'!O36</f>
        <v>11253.77601937775</v>
      </c>
      <c r="P36" s="31">
        <f>+'E_1_Att_2_Test AS FILED'!Q37-'E_1_Att_2_Test 4CP'!P36</f>
        <v>-859.93677535996903</v>
      </c>
      <c r="Q36" s="31">
        <f>+'E_1_Att_2_Test AS FILED'!R37-'E_1_Att_2_Test 4CP'!Q36</f>
        <v>-22.7869318214874</v>
      </c>
      <c r="R36" s="31">
        <f>+'E_1_Att_2_Test AS FILED'!S37-'E_1_Att_2_Test 4CP'!R36</f>
        <v>-5.0445090532151085</v>
      </c>
      <c r="S36" s="31">
        <f>+'E_1_Att_2_Test AS FILED'!T37-'E_1_Att_2_Test 4CP'!S36</f>
        <v>-100.45920952350747</v>
      </c>
      <c r="T36" s="28"/>
      <c r="U36" s="44">
        <f t="shared" si="0"/>
        <v>2.4905659756768728E-9</v>
      </c>
      <c r="V36" s="28"/>
      <c r="W36" s="28"/>
    </row>
    <row r="37" spans="1:23" x14ac:dyDescent="0.25">
      <c r="A37" s="35" t="s">
        <v>89</v>
      </c>
      <c r="B37" s="34">
        <f>+'E_1_Att_2_Test AS FILED'!C38-'E_1_Att_2_Test 4CP'!B37</f>
        <v>0</v>
      </c>
      <c r="C37" s="34">
        <f>+'E_1_Att_2_Test AS FILED'!D38-'E_1_Att_2_Test 4CP'!C37</f>
        <v>3116.0189868223752</v>
      </c>
      <c r="D37" s="34">
        <f>+'E_1_Att_2_Test AS FILED'!E38-'E_1_Att_2_Test 4CP'!D37</f>
        <v>116.73272761390331</v>
      </c>
      <c r="E37" s="34">
        <f>+'E_1_Att_2_Test AS FILED'!F38-'E_1_Att_2_Test 4CP'!E37</f>
        <v>2087.988787240427</v>
      </c>
      <c r="F37" s="34">
        <f>+'E_1_Att_2_Test AS FILED'!G38-'E_1_Att_2_Test 4CP'!F37</f>
        <v>-3889.8787909627717</v>
      </c>
      <c r="G37" s="34">
        <f>+'E_1_Att_2_Test AS FILED'!H38-'E_1_Att_2_Test 4CP'!G37</f>
        <v>103.03717454829734</v>
      </c>
      <c r="H37" s="34">
        <f>+'E_1_Att_2_Test AS FILED'!I38-'E_1_Att_2_Test 4CP'!H37</f>
        <v>9125.8402243157616</v>
      </c>
      <c r="I37" s="34">
        <f>+'E_1_Att_2_Test AS FILED'!J38-'E_1_Att_2_Test 4CP'!I37</f>
        <v>7538.6712550965894</v>
      </c>
      <c r="J37" s="34">
        <f>+'E_1_Att_2_Test AS FILED'!K38-'E_1_Att_2_Test 4CP'!J37</f>
        <v>3018.5146146746156</v>
      </c>
      <c r="K37" s="34">
        <f>+'E_1_Att_2_Test AS FILED'!L38-'E_1_Att_2_Test 4CP'!K37</f>
        <v>211.78208784949152</v>
      </c>
      <c r="L37" s="34">
        <f>+'E_1_Att_2_Test AS FILED'!M38-'E_1_Att_2_Test 4CP'!L37</f>
        <v>67.448119601846429</v>
      </c>
      <c r="M37" s="34">
        <f>+'E_1_Att_2_Test AS FILED'!N38-'E_1_Att_2_Test 4CP'!M37</f>
        <v>317.44707951351302</v>
      </c>
      <c r="N37" s="34">
        <f>+'E_1_Att_2_Test AS FILED'!O38-'E_1_Att_2_Test 4CP'!N37</f>
        <v>36.276763631690017</v>
      </c>
      <c r="O37" s="34">
        <f>+'E_1_Att_2_Test AS FILED'!P38-'E_1_Att_2_Test 4CP'!O37</f>
        <v>-23953.28813551506</v>
      </c>
      <c r="P37" s="34">
        <f>+'E_1_Att_2_Test AS FILED'!Q38-'E_1_Att_2_Test 4CP'!P37</f>
        <v>1830.3463640313894</v>
      </c>
      <c r="Q37" s="34">
        <f>+'E_1_Att_2_Test AS FILED'!R38-'E_1_Att_2_Test 4CP'!Q37</f>
        <v>48.501260276700179</v>
      </c>
      <c r="R37" s="34">
        <f>+'E_1_Att_2_Test AS FILED'!S38-'E_1_Att_2_Test 4CP'!R37</f>
        <v>10.737081862596483</v>
      </c>
      <c r="S37" s="34">
        <f>+'E_1_Att_2_Test AS FILED'!T38-'E_1_Att_2_Test 4CP'!S37</f>
        <v>213.82439939993833</v>
      </c>
      <c r="T37" s="28"/>
      <c r="U37" s="44">
        <f t="shared" si="0"/>
        <v>1.3037038115726318E-9</v>
      </c>
      <c r="V37" s="28"/>
      <c r="W37" s="28"/>
    </row>
    <row r="38" spans="1:23" x14ac:dyDescent="0.25">
      <c r="U38" s="44">
        <f t="shared" si="0"/>
        <v>0</v>
      </c>
    </row>
    <row r="39" spans="1:23" x14ac:dyDescent="0.25">
      <c r="A39" s="32" t="s">
        <v>92</v>
      </c>
      <c r="B39" s="31">
        <f>+'E_1_Att_2_Test 4CP'!B39-'E_1_Att_2_Test AS FILED'!C40</f>
        <v>0</v>
      </c>
      <c r="C39" s="31">
        <f>+'E_1_Att_2_Test 4CP'!C39-'E_1_Att_2_Test AS FILED'!D40</f>
        <v>0</v>
      </c>
      <c r="D39" s="31">
        <f>+'E_1_Att_2_Test 4CP'!D39-'E_1_Att_2_Test AS FILED'!E40</f>
        <v>0</v>
      </c>
      <c r="E39" s="31">
        <f>+'E_1_Att_2_Test 4CP'!E39-'E_1_Att_2_Test AS FILED'!F40</f>
        <v>0</v>
      </c>
      <c r="F39" s="31">
        <f>+'E_1_Att_2_Test 4CP'!F39-'E_1_Att_2_Test AS FILED'!G40</f>
        <v>0</v>
      </c>
      <c r="G39" s="31">
        <f>+'E_1_Att_2_Test 4CP'!G39-'E_1_Att_2_Test AS FILED'!H40</f>
        <v>0</v>
      </c>
      <c r="H39" s="31">
        <f>+'E_1_Att_2_Test 4CP'!H39-'E_1_Att_2_Test AS FILED'!I40</f>
        <v>0</v>
      </c>
      <c r="I39" s="31">
        <f>+'E_1_Att_2_Test 4CP'!I39-'E_1_Att_2_Test AS FILED'!J40</f>
        <v>0</v>
      </c>
      <c r="J39" s="31">
        <f>+'E_1_Att_2_Test 4CP'!J39-'E_1_Att_2_Test AS FILED'!K40</f>
        <v>0</v>
      </c>
      <c r="K39" s="31">
        <f>+'E_1_Att_2_Test 4CP'!K39-'E_1_Att_2_Test AS FILED'!L40</f>
        <v>0</v>
      </c>
      <c r="L39" s="31">
        <f>+'E_1_Att_2_Test 4CP'!L39-'E_1_Att_2_Test AS FILED'!M40</f>
        <v>0</v>
      </c>
      <c r="M39" s="31">
        <f>+'E_1_Att_2_Test 4CP'!M39-'E_1_Att_2_Test AS FILED'!N40</f>
        <v>0</v>
      </c>
      <c r="N39" s="31">
        <f>+'E_1_Att_2_Test 4CP'!N39-'E_1_Att_2_Test AS FILED'!O40</f>
        <v>0</v>
      </c>
      <c r="O39" s="31">
        <f>+'E_1_Att_2_Test 4CP'!O39-'E_1_Att_2_Test AS FILED'!P40</f>
        <v>0</v>
      </c>
      <c r="P39" s="31">
        <f>+'E_1_Att_2_Test 4CP'!P39-'E_1_Att_2_Test AS FILED'!Q40</f>
        <v>0</v>
      </c>
      <c r="Q39" s="31">
        <f>+'E_1_Att_2_Test 4CP'!Q39-'E_1_Att_2_Test AS FILED'!R40</f>
        <v>0</v>
      </c>
      <c r="R39" s="31">
        <f>+'E_1_Att_2_Test 4CP'!R39-'E_1_Att_2_Test AS FILED'!S40</f>
        <v>0</v>
      </c>
      <c r="S39" s="31">
        <f>+'E_1_Att_2_Test 4CP'!S39-'E_1_Att_2_Test AS FILED'!T40</f>
        <v>0</v>
      </c>
      <c r="T39" s="28"/>
      <c r="U39" s="44">
        <f t="shared" si="0"/>
        <v>0</v>
      </c>
      <c r="V39" s="28"/>
      <c r="W39" s="28"/>
    </row>
    <row r="40" spans="1:23" ht="15.75" thickBo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44">
        <f t="shared" si="0"/>
        <v>0</v>
      </c>
      <c r="V40" s="29"/>
      <c r="W40" s="29"/>
    </row>
    <row r="41" spans="1:23" ht="15.75" thickBot="1" x14ac:dyDescent="0.3">
      <c r="A41" s="32" t="s">
        <v>94</v>
      </c>
      <c r="B41" s="31">
        <f>+'E_1_Att_2_Test 4CP'!B41-'E_1_Att_2_Test AS FILED'!C41</f>
        <v>0</v>
      </c>
      <c r="C41" s="31">
        <f>+'E_1_Att_2_Test 4CP'!C41-'E_1_Att_2_Test AS FILED'!D41</f>
        <v>0</v>
      </c>
      <c r="D41" s="31">
        <f>+'E_1_Att_2_Test 4CP'!D41-'E_1_Att_2_Test AS FILED'!E41</f>
        <v>0</v>
      </c>
      <c r="E41" s="31">
        <f>+'E_1_Att_2_Test 4CP'!E41-'E_1_Att_2_Test AS FILED'!F41</f>
        <v>0</v>
      </c>
      <c r="F41" s="31">
        <f>+'E_1_Att_2_Test 4CP'!F41-'E_1_Att_2_Test AS FILED'!G41</f>
        <v>0</v>
      </c>
      <c r="G41" s="31">
        <f>+'E_1_Att_2_Test 4CP'!G41-'E_1_Att_2_Test AS FILED'!H41</f>
        <v>0</v>
      </c>
      <c r="H41" s="31">
        <f>+'E_1_Att_2_Test 4CP'!H41-'E_1_Att_2_Test AS FILED'!I41</f>
        <v>0</v>
      </c>
      <c r="I41" s="31">
        <f>+'E_1_Att_2_Test 4CP'!I41-'E_1_Att_2_Test AS FILED'!J41</f>
        <v>0</v>
      </c>
      <c r="J41" s="31">
        <f>+'E_1_Att_2_Test 4CP'!J41-'E_1_Att_2_Test AS FILED'!K41</f>
        <v>0</v>
      </c>
      <c r="K41" s="31">
        <f>+'E_1_Att_2_Test 4CP'!K41-'E_1_Att_2_Test AS FILED'!L41</f>
        <v>0</v>
      </c>
      <c r="L41" s="31">
        <f>+'E_1_Att_2_Test 4CP'!L41-'E_1_Att_2_Test AS FILED'!M41</f>
        <v>0</v>
      </c>
      <c r="M41" s="31">
        <f>+'E_1_Att_2_Test 4CP'!M41-'E_1_Att_2_Test AS FILED'!N41</f>
        <v>0</v>
      </c>
      <c r="N41" s="31">
        <f>+'E_1_Att_2_Test 4CP'!N41-'E_1_Att_2_Test AS FILED'!O41</f>
        <v>0</v>
      </c>
      <c r="O41" s="31">
        <f>+'E_1_Att_2_Test 4CP'!O41-'E_1_Att_2_Test AS FILED'!P41</f>
        <v>0</v>
      </c>
      <c r="P41" s="31">
        <f>+'E_1_Att_2_Test 4CP'!P41-'E_1_Att_2_Test AS FILED'!Q41</f>
        <v>0</v>
      </c>
      <c r="Q41" s="31">
        <f>+'E_1_Att_2_Test 4CP'!Q41-'E_1_Att_2_Test AS FILED'!R41</f>
        <v>0</v>
      </c>
      <c r="R41" s="31">
        <f>+'E_1_Att_2_Test 4CP'!R41-'E_1_Att_2_Test AS FILED'!S41</f>
        <v>0</v>
      </c>
      <c r="S41" s="31">
        <f>+'E_1_Att_2_Test 4CP'!S41-'E_1_Att_2_Test AS FILED'!T41</f>
        <v>0</v>
      </c>
      <c r="T41" s="28"/>
      <c r="U41" s="44">
        <f t="shared" si="0"/>
        <v>0</v>
      </c>
      <c r="V41" s="28"/>
      <c r="W41" s="28"/>
    </row>
    <row r="42" spans="1:23" x14ac:dyDescent="0.25">
      <c r="A42" s="33" t="s">
        <v>96</v>
      </c>
      <c r="B42" s="34">
        <f>+'E_1_Att_2_Test 4CP'!B42-'E_1_Att_2_Test AS FILED'!C42</f>
        <v>0</v>
      </c>
      <c r="C42" s="34">
        <f>+'E_1_Att_2_Test 4CP'!C42-'E_1_Att_2_Test AS FILED'!D42</f>
        <v>0</v>
      </c>
      <c r="D42" s="34">
        <f>+'E_1_Att_2_Test 4CP'!D42-'E_1_Att_2_Test AS FILED'!E42</f>
        <v>0</v>
      </c>
      <c r="E42" s="34">
        <f>+'E_1_Att_2_Test 4CP'!E42-'E_1_Att_2_Test AS FILED'!F42</f>
        <v>0</v>
      </c>
      <c r="F42" s="34">
        <f>+'E_1_Att_2_Test 4CP'!F42-'E_1_Att_2_Test AS FILED'!G42</f>
        <v>0</v>
      </c>
      <c r="G42" s="34">
        <f>+'E_1_Att_2_Test 4CP'!G42-'E_1_Att_2_Test AS FILED'!H42</f>
        <v>0</v>
      </c>
      <c r="H42" s="34">
        <f>+'E_1_Att_2_Test 4CP'!H42-'E_1_Att_2_Test AS FILED'!I42</f>
        <v>0</v>
      </c>
      <c r="I42" s="34">
        <f>+'E_1_Att_2_Test 4CP'!I42-'E_1_Att_2_Test AS FILED'!J42</f>
        <v>0</v>
      </c>
      <c r="J42" s="34">
        <f>+'E_1_Att_2_Test 4CP'!J42-'E_1_Att_2_Test AS FILED'!K42</f>
        <v>0</v>
      </c>
      <c r="K42" s="34">
        <f>+'E_1_Att_2_Test 4CP'!K42-'E_1_Att_2_Test AS FILED'!L42</f>
        <v>0</v>
      </c>
      <c r="L42" s="34">
        <f>+'E_1_Att_2_Test 4CP'!L42-'E_1_Att_2_Test AS FILED'!M42</f>
        <v>0</v>
      </c>
      <c r="M42" s="34">
        <f>+'E_1_Att_2_Test 4CP'!M42-'E_1_Att_2_Test AS FILED'!N42</f>
        <v>0</v>
      </c>
      <c r="N42" s="34">
        <f>+'E_1_Att_2_Test 4CP'!N42-'E_1_Att_2_Test AS FILED'!O42</f>
        <v>0</v>
      </c>
      <c r="O42" s="34">
        <f>+'E_1_Att_2_Test 4CP'!O42-'E_1_Att_2_Test AS FILED'!P42</f>
        <v>0</v>
      </c>
      <c r="P42" s="34">
        <f>+'E_1_Att_2_Test 4CP'!P42-'E_1_Att_2_Test AS FILED'!Q42</f>
        <v>0</v>
      </c>
      <c r="Q42" s="34">
        <f>+'E_1_Att_2_Test 4CP'!Q42-'E_1_Att_2_Test AS FILED'!R42</f>
        <v>0</v>
      </c>
      <c r="R42" s="34">
        <f>+'E_1_Att_2_Test 4CP'!R42-'E_1_Att_2_Test AS FILED'!S42</f>
        <v>0</v>
      </c>
      <c r="S42" s="34">
        <f>+'E_1_Att_2_Test 4CP'!S42-'E_1_Att_2_Test AS FILED'!T42</f>
        <v>0</v>
      </c>
      <c r="T42" s="28"/>
      <c r="U42" s="44">
        <f t="shared" si="0"/>
        <v>0</v>
      </c>
      <c r="V42" s="28"/>
      <c r="W42" s="28"/>
    </row>
    <row r="43" spans="1:23" x14ac:dyDescent="0.25">
      <c r="A43" s="32" t="s">
        <v>98</v>
      </c>
      <c r="B43" s="31">
        <f>+'E_1_Att_2_Test 4CP'!B43-'E_1_Att_2_Test AS FILED'!C43</f>
        <v>0</v>
      </c>
      <c r="C43" s="31">
        <f>+'E_1_Att_2_Test 4CP'!C43-'E_1_Att_2_Test AS FILED'!D43</f>
        <v>0</v>
      </c>
      <c r="D43" s="31">
        <f>+'E_1_Att_2_Test 4CP'!D43-'E_1_Att_2_Test AS FILED'!E43</f>
        <v>0</v>
      </c>
      <c r="E43" s="31">
        <f>+'E_1_Att_2_Test 4CP'!E43-'E_1_Att_2_Test AS FILED'!F43</f>
        <v>0</v>
      </c>
      <c r="F43" s="31">
        <f>+'E_1_Att_2_Test 4CP'!F43-'E_1_Att_2_Test AS FILED'!G43</f>
        <v>0</v>
      </c>
      <c r="G43" s="31">
        <f>+'E_1_Att_2_Test 4CP'!G43-'E_1_Att_2_Test AS FILED'!H43</f>
        <v>0</v>
      </c>
      <c r="H43" s="31">
        <f>+'E_1_Att_2_Test 4CP'!H43-'E_1_Att_2_Test AS FILED'!I43</f>
        <v>0</v>
      </c>
      <c r="I43" s="31">
        <f>+'E_1_Att_2_Test 4CP'!I43-'E_1_Att_2_Test AS FILED'!J43</f>
        <v>0</v>
      </c>
      <c r="J43" s="31">
        <f>+'E_1_Att_2_Test 4CP'!J43-'E_1_Att_2_Test AS FILED'!K43</f>
        <v>0</v>
      </c>
      <c r="K43" s="31">
        <f>+'E_1_Att_2_Test 4CP'!K43-'E_1_Att_2_Test AS FILED'!L43</f>
        <v>0</v>
      </c>
      <c r="L43" s="31">
        <f>+'E_1_Att_2_Test 4CP'!L43-'E_1_Att_2_Test AS FILED'!M43</f>
        <v>0</v>
      </c>
      <c r="M43" s="31">
        <f>+'E_1_Att_2_Test 4CP'!M43-'E_1_Att_2_Test AS FILED'!N43</f>
        <v>0</v>
      </c>
      <c r="N43" s="31">
        <f>+'E_1_Att_2_Test 4CP'!N43-'E_1_Att_2_Test AS FILED'!O43</f>
        <v>0</v>
      </c>
      <c r="O43" s="31">
        <f>+'E_1_Att_2_Test 4CP'!O43-'E_1_Att_2_Test AS FILED'!P43</f>
        <v>0</v>
      </c>
      <c r="P43" s="31">
        <f>+'E_1_Att_2_Test 4CP'!P43-'E_1_Att_2_Test AS FILED'!Q43</f>
        <v>0</v>
      </c>
      <c r="Q43" s="31">
        <f>+'E_1_Att_2_Test 4CP'!Q43-'E_1_Att_2_Test AS FILED'!R43</f>
        <v>0</v>
      </c>
      <c r="R43" s="31">
        <f>+'E_1_Att_2_Test 4CP'!R43-'E_1_Att_2_Test AS FILED'!S43</f>
        <v>0</v>
      </c>
      <c r="S43" s="31">
        <f>+'E_1_Att_2_Test 4CP'!S43-'E_1_Att_2_Test AS FILED'!T43</f>
        <v>0</v>
      </c>
      <c r="T43" s="28"/>
      <c r="U43" s="44">
        <f t="shared" si="0"/>
        <v>0</v>
      </c>
      <c r="V43" s="28"/>
      <c r="W43" s="28"/>
    </row>
    <row r="44" spans="1:23" ht="15.75" thickBot="1" x14ac:dyDescent="0.3">
      <c r="U44" s="44">
        <f t="shared" si="0"/>
        <v>0</v>
      </c>
    </row>
    <row r="45" spans="1:23" ht="15.75" thickBot="1" x14ac:dyDescent="0.3">
      <c r="A45" s="30" t="s">
        <v>101</v>
      </c>
      <c r="B45" s="37">
        <f>+'E_1_Att_2_Test 4CP'!B46-'E_1_Att_2_Test AS FILED'!C45</f>
        <v>0</v>
      </c>
      <c r="C45" s="37">
        <f>+'E_1_Att_2_Test 4CP'!C46-'E_1_Att_2_Test AS FILED'!D45</f>
        <v>0</v>
      </c>
      <c r="D45" s="37">
        <f>+'E_1_Att_2_Test 4CP'!D46-'E_1_Att_2_Test AS FILED'!E45</f>
        <v>0</v>
      </c>
      <c r="E45" s="37">
        <f>+'E_1_Att_2_Test 4CP'!E46-'E_1_Att_2_Test AS FILED'!F45</f>
        <v>0</v>
      </c>
      <c r="F45" s="37">
        <f>+'E_1_Att_2_Test 4CP'!F46-'E_1_Att_2_Test AS FILED'!G45</f>
        <v>0</v>
      </c>
      <c r="G45" s="37">
        <f>+'E_1_Att_2_Test 4CP'!G46-'E_1_Att_2_Test AS FILED'!H45</f>
        <v>0</v>
      </c>
      <c r="H45" s="37">
        <f>+'E_1_Att_2_Test 4CP'!H46-'E_1_Att_2_Test AS FILED'!I45</f>
        <v>0</v>
      </c>
      <c r="I45" s="37">
        <f>+'E_1_Att_2_Test 4CP'!I46-'E_1_Att_2_Test AS FILED'!J45</f>
        <v>0</v>
      </c>
      <c r="J45" s="37">
        <f>+'E_1_Att_2_Test 4CP'!J46-'E_1_Att_2_Test AS FILED'!K45</f>
        <v>0</v>
      </c>
      <c r="K45" s="37">
        <f>+'E_1_Att_2_Test 4CP'!K46-'E_1_Att_2_Test AS FILED'!L45</f>
        <v>0</v>
      </c>
      <c r="L45" s="37">
        <f>+'E_1_Att_2_Test 4CP'!L46-'E_1_Att_2_Test AS FILED'!M45</f>
        <v>0</v>
      </c>
      <c r="M45" s="37">
        <f>+'E_1_Att_2_Test 4CP'!M46-'E_1_Att_2_Test AS FILED'!N45</f>
        <v>0</v>
      </c>
      <c r="N45" s="37">
        <f>+'E_1_Att_2_Test 4CP'!N46-'E_1_Att_2_Test AS FILED'!O45</f>
        <v>0</v>
      </c>
      <c r="O45" s="37">
        <f>+'E_1_Att_2_Test 4CP'!O46-'E_1_Att_2_Test AS FILED'!P45</f>
        <v>0</v>
      </c>
      <c r="P45" s="37">
        <f>+'E_1_Att_2_Test 4CP'!P46-'E_1_Att_2_Test AS FILED'!Q45</f>
        <v>0</v>
      </c>
      <c r="Q45" s="37">
        <f>+'E_1_Att_2_Test 4CP'!Q46-'E_1_Att_2_Test AS FILED'!R45</f>
        <v>0</v>
      </c>
      <c r="R45" s="37">
        <f>+'E_1_Att_2_Test 4CP'!R46-'E_1_Att_2_Test AS FILED'!S45</f>
        <v>0</v>
      </c>
      <c r="S45" s="37">
        <f>+'E_1_Att_2_Test 4CP'!S46-'E_1_Att_2_Test AS FILED'!T45</f>
        <v>0</v>
      </c>
      <c r="T45" s="28"/>
      <c r="U45" s="44">
        <f t="shared" si="0"/>
        <v>0</v>
      </c>
      <c r="V45" s="28"/>
      <c r="W45" s="28"/>
    </row>
    <row r="46" spans="1:23" x14ac:dyDescent="0.25">
      <c r="U46" s="44">
        <f t="shared" si="0"/>
        <v>0</v>
      </c>
    </row>
    <row r="47" spans="1:23" x14ac:dyDescent="0.25">
      <c r="A47" s="30" t="s">
        <v>116</v>
      </c>
      <c r="B47" s="38">
        <f>+'E_1_Att_2_Test 4CP'!B47-'E_1_Att_2_Test AS FILED'!C47</f>
        <v>0</v>
      </c>
      <c r="C47" s="38">
        <f>+'E_1_Att_2_Test 4CP'!C47-'E_1_Att_2_Test AS FILED'!D47</f>
        <v>3.1682989565240405E-14</v>
      </c>
      <c r="D47" s="38">
        <f>+'E_1_Att_2_Test 4CP'!D47-'E_1_Att_2_Test AS FILED'!E47</f>
        <v>3.5790814756353484E-14</v>
      </c>
      <c r="E47" s="38">
        <f>+'E_1_Att_2_Test 4CP'!E47-'E_1_Att_2_Test AS FILED'!F47</f>
        <v>5.390132784555135E-14</v>
      </c>
      <c r="F47" s="38">
        <f>+'E_1_Att_2_Test 4CP'!F47-'E_1_Att_2_Test AS FILED'!G47</f>
        <v>-1.3766765505351941E-14</v>
      </c>
      <c r="G47" s="38">
        <f>+'E_1_Att_2_Test 4CP'!G47-'E_1_Att_2_Test AS FILED'!H47</f>
        <v>5.2180482157382357E-14</v>
      </c>
      <c r="H47" s="38">
        <f>+'E_1_Att_2_Test 4CP'!H47-'E_1_Att_2_Test AS FILED'!I47</f>
        <v>8.354428260304303E-15</v>
      </c>
      <c r="I47" s="38">
        <f>+'E_1_Att_2_Test 4CP'!I47-'E_1_Att_2_Test AS FILED'!J47</f>
        <v>1.4321877017664519E-14</v>
      </c>
      <c r="J47" s="38">
        <f>+'E_1_Att_2_Test 4CP'!J47-'E_1_Att_2_Test AS FILED'!K47</f>
        <v>3.0142555118573E-14</v>
      </c>
      <c r="K47" s="38">
        <f>+'E_1_Att_2_Test 4CP'!K47-'E_1_Att_2_Test AS FILED'!L47</f>
        <v>4.5907722068250223E-14</v>
      </c>
      <c r="L47" s="38">
        <f>+'E_1_Att_2_Test 4CP'!L47-'E_1_Att_2_Test AS FILED'!M47</f>
        <v>1.955380302121057E-14</v>
      </c>
      <c r="M47" s="38">
        <f>+'E_1_Att_2_Test 4CP'!M47-'E_1_Att_2_Test AS FILED'!N47</f>
        <v>4.1355807667287081E-14</v>
      </c>
      <c r="N47" s="38">
        <f>+'E_1_Att_2_Test 4CP'!N47-'E_1_Att_2_Test AS FILED'!O47</f>
        <v>2.5313084961453569E-14</v>
      </c>
      <c r="O47" s="38">
        <f>+'E_1_Att_2_Test 4CP'!O47-'E_1_Att_2_Test AS FILED'!P47</f>
        <v>-7.8270723236073536E-15</v>
      </c>
      <c r="P47" s="38">
        <f>+'E_1_Att_2_Test 4CP'!P47-'E_1_Att_2_Test AS FILED'!Q47</f>
        <v>3.0156432906380815E-14</v>
      </c>
      <c r="Q47" s="38">
        <f>+'E_1_Att_2_Test 4CP'!Q47-'E_1_Att_2_Test AS FILED'!R47</f>
        <v>6.424027976237312E-14</v>
      </c>
      <c r="R47" s="38">
        <f>+'E_1_Att_2_Test 4CP'!R47-'E_1_Att_2_Test AS FILED'!S47</f>
        <v>1.4488410471358293E-14</v>
      </c>
      <c r="S47" s="38">
        <f>+'E_1_Att_2_Test 4CP'!S47-'E_1_Att_2_Test AS FILED'!T47</f>
        <v>1.9934054407144686E-13</v>
      </c>
      <c r="T47" s="28"/>
      <c r="U47" s="44">
        <f t="shared" si="0"/>
        <v>6.4513672182187065E-13</v>
      </c>
      <c r="V47" s="28"/>
      <c r="W47" s="28"/>
    </row>
    <row r="48" spans="1:23" x14ac:dyDescent="0.25">
      <c r="U48" s="44">
        <f t="shared" si="0"/>
        <v>0</v>
      </c>
    </row>
    <row r="49" spans="1:23" x14ac:dyDescent="0.25">
      <c r="A49" s="30" t="s">
        <v>147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28"/>
      <c r="U49" s="44">
        <f t="shared" si="0"/>
        <v>0</v>
      </c>
      <c r="V49" s="28"/>
      <c r="W49" s="28"/>
    </row>
    <row r="50" spans="1:23" x14ac:dyDescent="0.25">
      <c r="A50" s="32" t="s">
        <v>118</v>
      </c>
      <c r="B50" s="31">
        <f>+'E_1_Att_2_Test 4CP'!B50-'E_1_Att_2_Test AS FILED'!C50</f>
        <v>-9.3132257461547852E-10</v>
      </c>
      <c r="C50" s="31">
        <f>+'E_1_Att_2_Test 4CP'!C50-'E_1_Att_2_Test AS FILED'!D50</f>
        <v>-8137.8659855032565</v>
      </c>
      <c r="D50" s="31">
        <f>+'E_1_Att_2_Test 4CP'!D50-'E_1_Att_2_Test AS FILED'!E50</f>
        <v>-304.86282018216235</v>
      </c>
      <c r="E50" s="31">
        <f>+'E_1_Att_2_Test 4CP'!E50-'E_1_Att_2_Test AS FILED'!F50</f>
        <v>-5453.0568201351834</v>
      </c>
      <c r="F50" s="31">
        <f>+'E_1_Att_2_Test 4CP'!F50-'E_1_Att_2_Test AS FILED'!G50</f>
        <v>10159.407205326737</v>
      </c>
      <c r="G50" s="31">
        <f>+'E_1_Att_2_Test 4CP'!G50-'E_1_Att_2_Test AS FILED'!H50</f>
        <v>-269.09447410199658</v>
      </c>
      <c r="H50" s="31">
        <f>+'E_1_Att_2_Test 4CP'!H50-'E_1_Att_2_Test AS FILED'!I50</f>
        <v>-23832.861845561012</v>
      </c>
      <c r="I50" s="31">
        <f>+'E_1_Att_2_Test 4CP'!I50-'E_1_Att_2_Test AS FILED'!J50</f>
        <v>-19688.494608761568</v>
      </c>
      <c r="J50" s="31">
        <f>+'E_1_Att_2_Test 4CP'!J50-'E_1_Att_2_Test AS FILED'!K50</f>
        <v>-7883.2325910247746</v>
      </c>
      <c r="K50" s="31">
        <f>+'E_1_Att_2_Test 4CP'!K50-'E_1_Att_2_Test AS FILED'!L50</f>
        <v>-553.09769695492548</v>
      </c>
      <c r="L50" s="31">
        <f>+'E_1_Att_2_Test 4CP'!L50-'E_1_Att_2_Test AS FILED'!M50</f>
        <v>-176.15308495872932</v>
      </c>
      <c r="M50" s="31">
        <f>+'E_1_Att_2_Test 4CP'!M50-'E_1_Att_2_Test AS FILED'!N50</f>
        <v>-829.04008972276938</v>
      </c>
      <c r="N50" s="31">
        <f>+'E_1_Att_2_Test 4CP'!N50-'E_1_Att_2_Test AS FILED'!O50</f>
        <v>-94.74424872929086</v>
      </c>
      <c r="O50" s="31">
        <f>+'E_1_Att_2_Test 4CP'!O50-'E_1_Att_2_Test AS FILED'!P50</f>
        <v>62556.350427172671</v>
      </c>
      <c r="P50" s="31">
        <f>+'E_1_Att_2_Test 4CP'!P50-'E_1_Att_2_Test AS FILED'!Q50</f>
        <v>-4780.108581204935</v>
      </c>
      <c r="Q50" s="31">
        <f>+'E_1_Att_2_Test 4CP'!Q50-'E_1_Att_2_Test AS FILED'!R50</f>
        <v>-126.66715957650797</v>
      </c>
      <c r="R50" s="31">
        <f>+'E_1_Att_2_Test 4CP'!R50-'E_1_Att_2_Test AS FILED'!S50</f>
        <v>-28.041435922140138</v>
      </c>
      <c r="S50" s="31">
        <f>+'E_1_Att_2_Test 4CP'!S50-'E_1_Att_2_Test AS FILED'!T50</f>
        <v>-558.43619015997524</v>
      </c>
      <c r="T50" s="28"/>
      <c r="U50" s="44">
        <f t="shared" si="0"/>
        <v>-7.4908257374772802E-10</v>
      </c>
      <c r="V50" s="28"/>
      <c r="W50" s="28"/>
    </row>
    <row r="51" spans="1:23" ht="15.75" thickBot="1" x14ac:dyDescent="0.3">
      <c r="A51" s="32" t="s">
        <v>119</v>
      </c>
      <c r="B51" s="31">
        <f>+'E_1_Att_2_Test 4CP'!B51-'E_1_Att_2_Test AS FILED'!C51</f>
        <v>-5.95719029661268E-11</v>
      </c>
      <c r="C51" s="31">
        <f>+'E_1_Att_2_Test 4CP'!C51-'E_1_Att_2_Test AS FILED'!D51</f>
        <v>0</v>
      </c>
      <c r="D51" s="31">
        <f>+'E_1_Att_2_Test 4CP'!D51-'E_1_Att_2_Test AS FILED'!E51</f>
        <v>0</v>
      </c>
      <c r="E51" s="31">
        <f>+'E_1_Att_2_Test 4CP'!E51-'E_1_Att_2_Test AS FILED'!F51</f>
        <v>0</v>
      </c>
      <c r="F51" s="31">
        <f>+'E_1_Att_2_Test 4CP'!F51-'E_1_Att_2_Test AS FILED'!G51</f>
        <v>0</v>
      </c>
      <c r="G51" s="31">
        <f>+'E_1_Att_2_Test 4CP'!G51-'E_1_Att_2_Test AS FILED'!H51</f>
        <v>0</v>
      </c>
      <c r="H51" s="31">
        <f>+'E_1_Att_2_Test 4CP'!H51-'E_1_Att_2_Test AS FILED'!I51</f>
        <v>0</v>
      </c>
      <c r="I51" s="31">
        <f>+'E_1_Att_2_Test 4CP'!I51-'E_1_Att_2_Test AS FILED'!J51</f>
        <v>0</v>
      </c>
      <c r="J51" s="31">
        <f>+'E_1_Att_2_Test 4CP'!J51-'E_1_Att_2_Test AS FILED'!K51</f>
        <v>0</v>
      </c>
      <c r="K51" s="31">
        <f>+'E_1_Att_2_Test 4CP'!K51-'E_1_Att_2_Test AS FILED'!L51</f>
        <v>0</v>
      </c>
      <c r="L51" s="31">
        <f>+'E_1_Att_2_Test 4CP'!L51-'E_1_Att_2_Test AS FILED'!M51</f>
        <v>0</v>
      </c>
      <c r="M51" s="31">
        <f>+'E_1_Att_2_Test 4CP'!M51-'E_1_Att_2_Test AS FILED'!N51</f>
        <v>0</v>
      </c>
      <c r="N51" s="31">
        <f>+'E_1_Att_2_Test 4CP'!N51-'E_1_Att_2_Test AS FILED'!O51</f>
        <v>0</v>
      </c>
      <c r="O51" s="31">
        <f>+'E_1_Att_2_Test 4CP'!O51-'E_1_Att_2_Test AS FILED'!P51</f>
        <v>0</v>
      </c>
      <c r="P51" s="31">
        <f>+'E_1_Att_2_Test 4CP'!P51-'E_1_Att_2_Test AS FILED'!Q51</f>
        <v>0</v>
      </c>
      <c r="Q51" s="31">
        <f>+'E_1_Att_2_Test 4CP'!Q51-'E_1_Att_2_Test AS FILED'!R51</f>
        <v>0</v>
      </c>
      <c r="R51" s="31">
        <f>+'E_1_Att_2_Test 4CP'!R51-'E_1_Att_2_Test AS FILED'!S51</f>
        <v>0</v>
      </c>
      <c r="S51" s="31">
        <f>+'E_1_Att_2_Test 4CP'!S51-'E_1_Att_2_Test AS FILED'!T51</f>
        <v>0</v>
      </c>
      <c r="U51" s="44">
        <f t="shared" si="0"/>
        <v>-5.95719029661268E-11</v>
      </c>
    </row>
    <row r="52" spans="1:23" ht="15.75" thickBot="1" x14ac:dyDescent="0.3">
      <c r="A52" s="35" t="s">
        <v>120</v>
      </c>
      <c r="B52" s="37">
        <f>+'E_1_Att_2_Test 4CP'!B52-'E_1_Att_2_Test AS FILED'!C52</f>
        <v>-1.0477378964424133E-9</v>
      </c>
      <c r="C52" s="37">
        <f>+'E_1_Att_2_Test 4CP'!C52-'E_1_Att_2_Test AS FILED'!D52</f>
        <v>-8137.8659855032565</v>
      </c>
      <c r="D52" s="37">
        <f>+'E_1_Att_2_Test 4CP'!D52-'E_1_Att_2_Test AS FILED'!E52</f>
        <v>-304.8628201821623</v>
      </c>
      <c r="E52" s="37">
        <f>+'E_1_Att_2_Test 4CP'!E52-'E_1_Att_2_Test AS FILED'!F52</f>
        <v>-5453.0568201351844</v>
      </c>
      <c r="F52" s="37">
        <f>+'E_1_Att_2_Test 4CP'!F52-'E_1_Att_2_Test AS FILED'!G52</f>
        <v>10159.407205326737</v>
      </c>
      <c r="G52" s="37">
        <f>+'E_1_Att_2_Test 4CP'!G52-'E_1_Att_2_Test AS FILED'!H52</f>
        <v>-269.09447410199652</v>
      </c>
      <c r="H52" s="37">
        <f>+'E_1_Att_2_Test 4CP'!H52-'E_1_Att_2_Test AS FILED'!I52</f>
        <v>-23832.861845561041</v>
      </c>
      <c r="I52" s="37">
        <f>+'E_1_Att_2_Test 4CP'!I52-'E_1_Att_2_Test AS FILED'!J52</f>
        <v>-19688.494608761568</v>
      </c>
      <c r="J52" s="37">
        <f>+'E_1_Att_2_Test 4CP'!J52-'E_1_Att_2_Test AS FILED'!K52</f>
        <v>-7883.232591024771</v>
      </c>
      <c r="K52" s="37">
        <f>+'E_1_Att_2_Test 4CP'!K52-'E_1_Att_2_Test AS FILED'!L52</f>
        <v>-553.0976969549256</v>
      </c>
      <c r="L52" s="37">
        <f>+'E_1_Att_2_Test 4CP'!L52-'E_1_Att_2_Test AS FILED'!M52</f>
        <v>-176.15308495872932</v>
      </c>
      <c r="M52" s="37">
        <f>+'E_1_Att_2_Test 4CP'!M52-'E_1_Att_2_Test AS FILED'!N52</f>
        <v>-829.04008972276938</v>
      </c>
      <c r="N52" s="37">
        <f>+'E_1_Att_2_Test 4CP'!N52-'E_1_Att_2_Test AS FILED'!O52</f>
        <v>-94.744248729290916</v>
      </c>
      <c r="O52" s="37">
        <f>+'E_1_Att_2_Test 4CP'!O52-'E_1_Att_2_Test AS FILED'!P52</f>
        <v>62556.350427172671</v>
      </c>
      <c r="P52" s="37">
        <f>+'E_1_Att_2_Test 4CP'!P52-'E_1_Att_2_Test AS FILED'!Q52</f>
        <v>-4780.108581204935</v>
      </c>
      <c r="Q52" s="37">
        <f>+'E_1_Att_2_Test 4CP'!Q52-'E_1_Att_2_Test AS FILED'!R52</f>
        <v>-126.66715957650798</v>
      </c>
      <c r="R52" s="37">
        <f>+'E_1_Att_2_Test 4CP'!R52-'E_1_Att_2_Test AS FILED'!S52</f>
        <v>-28.041435922140138</v>
      </c>
      <c r="S52" s="37">
        <f>+'E_1_Att_2_Test 4CP'!S52-'E_1_Att_2_Test AS FILED'!T52</f>
        <v>-558.43619015997501</v>
      </c>
      <c r="U52" s="44">
        <f t="shared" si="0"/>
        <v>-8.9437435235595331E-10</v>
      </c>
    </row>
    <row r="53" spans="1:23" x14ac:dyDescent="0.25">
      <c r="U53" s="44">
        <f t="shared" si="0"/>
        <v>0</v>
      </c>
    </row>
    <row r="54" spans="1:23" x14ac:dyDescent="0.25">
      <c r="A54" s="30" t="s">
        <v>148</v>
      </c>
      <c r="B54" s="42">
        <f>+'E_1_Att_2_Test 4CP'!B54-'E_1_Att_2_Test AS FILED'!C54</f>
        <v>0</v>
      </c>
      <c r="C54" s="42">
        <f>+'E_1_Att_2_Test 4CP'!C54-'E_1_Att_2_Test AS FILED'!D54</f>
        <v>5.7534241313848211E-2</v>
      </c>
      <c r="D54" s="42">
        <f>+'E_1_Att_2_Test 4CP'!D54-'E_1_Att_2_Test AS FILED'!E54</f>
        <v>6.2702430264079068E-2</v>
      </c>
      <c r="E54" s="42">
        <f>+'E_1_Att_2_Test 4CP'!E54-'E_1_Att_2_Test AS FILED'!F54</f>
        <v>9.640846084147614E-2</v>
      </c>
      <c r="F54" s="42">
        <f>+'E_1_Att_2_Test 4CP'!F54-'E_1_Att_2_Test AS FILED'!G54</f>
        <v>-2.3462951277229527E-2</v>
      </c>
      <c r="G54" s="42">
        <f>+'E_1_Att_2_Test 4CP'!G54-'E_1_Att_2_Test AS FILED'!H54</f>
        <v>7.8481986680222438E-2</v>
      </c>
      <c r="H54" s="42">
        <f>+'E_1_Att_2_Test 4CP'!H54-'E_1_Att_2_Test AS FILED'!I54</f>
        <v>1.5123093474477156E-2</v>
      </c>
      <c r="I54" s="42">
        <f>+'E_1_Att_2_Test 4CP'!I54-'E_1_Att_2_Test AS FILED'!J54</f>
        <v>2.6961145559997735E-2</v>
      </c>
      <c r="J54" s="42">
        <f>+'E_1_Att_2_Test 4CP'!J54-'E_1_Att_2_Test AS FILED'!K54</f>
        <v>5.5784929710534392E-2</v>
      </c>
      <c r="K54" s="42">
        <f>+'E_1_Att_2_Test 4CP'!K54-'E_1_Att_2_Test AS FILED'!L54</f>
        <v>8.2697254009522991E-2</v>
      </c>
      <c r="L54" s="42">
        <f>+'E_1_Att_2_Test 4CP'!L54-'E_1_Att_2_Test AS FILED'!M54</f>
        <v>3.4580186708603744E-2</v>
      </c>
      <c r="M54" s="42">
        <f>+'E_1_Att_2_Test 4CP'!M54-'E_1_Att_2_Test AS FILED'!N54</f>
        <v>6.9999788539779839E-2</v>
      </c>
      <c r="N54" s="42">
        <f>+'E_1_Att_2_Test 4CP'!N54-'E_1_Att_2_Test AS FILED'!O54</f>
        <v>4.7605255430117732E-2</v>
      </c>
      <c r="O54" s="42">
        <f>+'E_1_Att_2_Test 4CP'!O54-'E_1_Att_2_Test AS FILED'!P54</f>
        <v>-1.3611969678596014E-2</v>
      </c>
      <c r="P54" s="42">
        <f>+'E_1_Att_2_Test 4CP'!P54-'E_1_Att_2_Test AS FILED'!Q54</f>
        <v>4.6977655614946601E-2</v>
      </c>
      <c r="Q54" s="42">
        <f>+'E_1_Att_2_Test 4CP'!Q54-'E_1_Att_2_Test AS FILED'!R54</f>
        <v>0.10474932198849229</v>
      </c>
      <c r="R54" s="42">
        <f>+'E_1_Att_2_Test 4CP'!R54-'E_1_Att_2_Test AS FILED'!S54</f>
        <v>2.630246648967316E-2</v>
      </c>
      <c r="S54" s="42">
        <f>+'E_1_Att_2_Test 4CP'!S54-'E_1_Att_2_Test AS FILED'!T54</f>
        <v>0.3205684456907838</v>
      </c>
      <c r="U54" s="44">
        <f t="shared" si="0"/>
        <v>1.0894017413607298</v>
      </c>
    </row>
    <row r="55" spans="1:23" x14ac:dyDescent="0.25">
      <c r="A55" s="39" t="s">
        <v>108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</row>
    <row r="56" spans="1:23" x14ac:dyDescent="0.25">
      <c r="A56" s="39" t="s">
        <v>149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</row>
    <row r="57" spans="1:23" x14ac:dyDescent="0.25">
      <c r="A57" s="39" t="s">
        <v>143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</row>
    <row r="58" spans="1:23" x14ac:dyDescent="0.25">
      <c r="A58" s="39" t="s">
        <v>150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23" x14ac:dyDescent="0.25">
      <c r="A59" s="39" t="s">
        <v>144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23" x14ac:dyDescent="0.25">
      <c r="A60" s="39" t="s">
        <v>108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23" x14ac:dyDescent="0.25">
      <c r="A61" s="39" t="s">
        <v>112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</row>
    <row r="62" spans="1:23" x14ac:dyDescent="0.25">
      <c r="A62" s="4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</row>
    <row r="63" spans="1:23" x14ac:dyDescent="0.25">
      <c r="A63" s="4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</row>
    <row r="64" spans="1:23" x14ac:dyDescent="0.25">
      <c r="A64" s="4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</row>
    <row r="65" spans="1:23" x14ac:dyDescent="0.25">
      <c r="A65" s="4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</row>
    <row r="66" spans="1:23" x14ac:dyDescent="0.25">
      <c r="A66" s="4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  <row r="67" spans="1:23" x14ac:dyDescent="0.25">
      <c r="A67" s="4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x14ac:dyDescent="0.25">
      <c r="A68" s="4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x14ac:dyDescent="0.25">
      <c r="A69" s="4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x14ac:dyDescent="0.25">
      <c r="A70" s="4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x14ac:dyDescent="0.25">
      <c r="A71" s="4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5.75" thickBo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3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3" width="16.5703125" bestFit="1" customWidth="1"/>
    <col min="4" max="15" width="14.85546875" customWidth="1"/>
    <col min="16" max="16" width="15.5703125" bestFit="1" customWidth="1"/>
    <col min="17" max="26" width="14.85546875" customWidth="1"/>
  </cols>
  <sheetData>
    <row r="1" spans="1:26" x14ac:dyDescent="0.25">
      <c r="A1" s="47" t="s">
        <v>547</v>
      </c>
    </row>
    <row r="2" spans="1:26" x14ac:dyDescent="0.25">
      <c r="A2" s="47" t="s">
        <v>544</v>
      </c>
    </row>
    <row r="3" spans="1:26" ht="15.75" thickBot="1" x14ac:dyDescent="0.3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</row>
    <row r="4" spans="1:26" x14ac:dyDescent="0.25">
      <c r="A4" s="155" t="s">
        <v>207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x14ac:dyDescent="0.25">
      <c r="A5" s="155" t="s">
        <v>208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x14ac:dyDescent="0.25">
      <c r="A6" s="155" t="s">
        <v>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ht="15.75" thickBot="1" x14ac:dyDescent="0.3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 spans="1:26" ht="15" customHeight="1" x14ac:dyDescent="0.25">
      <c r="A8" s="152"/>
      <c r="B8" s="156" t="s">
        <v>3</v>
      </c>
      <c r="C8" s="156" t="s">
        <v>4</v>
      </c>
      <c r="D8" s="156" t="s">
        <v>5</v>
      </c>
      <c r="E8" s="156" t="s">
        <v>6</v>
      </c>
      <c r="F8" s="156" t="s">
        <v>7</v>
      </c>
      <c r="G8" s="156" t="s">
        <v>8</v>
      </c>
      <c r="H8" s="156" t="s">
        <v>9</v>
      </c>
      <c r="I8" s="156" t="s">
        <v>10</v>
      </c>
      <c r="J8" s="156" t="s">
        <v>11</v>
      </c>
      <c r="K8" s="156" t="s">
        <v>4</v>
      </c>
      <c r="L8" s="156" t="s">
        <v>5</v>
      </c>
      <c r="M8" s="156" t="s">
        <v>6</v>
      </c>
      <c r="N8" s="156" t="s">
        <v>7</v>
      </c>
      <c r="O8" s="156" t="s">
        <v>8</v>
      </c>
      <c r="P8" s="156" t="s">
        <v>9</v>
      </c>
      <c r="Q8" s="156" t="s">
        <v>10</v>
      </c>
      <c r="R8" s="156" t="s">
        <v>11</v>
      </c>
      <c r="S8" s="156" t="s">
        <v>4</v>
      </c>
      <c r="T8" s="156" t="s">
        <v>5</v>
      </c>
      <c r="U8" s="152"/>
      <c r="V8" s="152"/>
      <c r="W8" s="152"/>
      <c r="X8" s="152"/>
      <c r="Y8" s="152"/>
      <c r="Z8" s="152"/>
    </row>
    <row r="9" spans="1:26" ht="15" customHeight="1" thickBot="1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ht="30" customHeight="1" thickBot="1" x14ac:dyDescent="0.3">
      <c r="A10" s="157" t="s">
        <v>15</v>
      </c>
      <c r="B10" s="157" t="s">
        <v>108</v>
      </c>
      <c r="C10" s="157" t="s">
        <v>17</v>
      </c>
      <c r="D10" s="157" t="s">
        <v>18</v>
      </c>
      <c r="E10" s="157" t="s">
        <v>19</v>
      </c>
      <c r="F10" s="157" t="s">
        <v>20</v>
      </c>
      <c r="G10" s="157" t="s">
        <v>21</v>
      </c>
      <c r="H10" s="157" t="s">
        <v>22</v>
      </c>
      <c r="I10" s="157" t="s">
        <v>23</v>
      </c>
      <c r="J10" s="157" t="s">
        <v>24</v>
      </c>
      <c r="K10" s="157" t="s">
        <v>25</v>
      </c>
      <c r="L10" s="157" t="s">
        <v>26</v>
      </c>
      <c r="M10" s="157" t="s">
        <v>27</v>
      </c>
      <c r="N10" s="157" t="s">
        <v>28</v>
      </c>
      <c r="O10" s="157" t="s">
        <v>29</v>
      </c>
      <c r="P10" s="157" t="s">
        <v>30</v>
      </c>
      <c r="Q10" s="157" t="s">
        <v>31</v>
      </c>
      <c r="R10" s="157" t="s">
        <v>32</v>
      </c>
      <c r="S10" s="157" t="s">
        <v>33</v>
      </c>
      <c r="T10" s="157" t="s">
        <v>34</v>
      </c>
      <c r="U10" s="152"/>
      <c r="V10" s="152"/>
      <c r="W10" s="152"/>
      <c r="X10" s="152"/>
      <c r="Y10" s="152"/>
      <c r="Z10" s="152"/>
    </row>
    <row r="11" spans="1:26" ht="15.75" x14ac:dyDescent="0.25">
      <c r="A11" s="156" t="s">
        <v>35</v>
      </c>
      <c r="B11" s="158" t="s">
        <v>197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2"/>
      <c r="V11" s="152"/>
      <c r="W11" s="152"/>
      <c r="X11" s="152"/>
      <c r="Y11" s="152"/>
      <c r="Z11" s="152"/>
    </row>
    <row r="12" spans="1:26" x14ac:dyDescent="0.25">
      <c r="A12" s="156" t="s">
        <v>37</v>
      </c>
      <c r="B12" s="160" t="s">
        <v>209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2"/>
      <c r="V12" s="152"/>
      <c r="W12" s="152"/>
      <c r="X12" s="152"/>
      <c r="Y12" s="152"/>
      <c r="Z12" s="152"/>
    </row>
    <row r="13" spans="1:26" x14ac:dyDescent="0.25">
      <c r="A13" s="156" t="s">
        <v>39</v>
      </c>
      <c r="B13" s="161" t="s">
        <v>210</v>
      </c>
      <c r="C13" s="159">
        <v>255190.51855340693</v>
      </c>
      <c r="D13" s="159">
        <v>4446.4935988734387</v>
      </c>
      <c r="E13" s="159">
        <v>173.70886563409175</v>
      </c>
      <c r="F13" s="159">
        <v>2261.8632561802647</v>
      </c>
      <c r="G13" s="159">
        <v>15137.362968332307</v>
      </c>
      <c r="H13" s="159">
        <v>105.32129778471645</v>
      </c>
      <c r="I13" s="159">
        <v>54862.244955742106</v>
      </c>
      <c r="J13" s="159">
        <v>21045.418614283408</v>
      </c>
      <c r="K13" s="159">
        <v>4026.6234602324757</v>
      </c>
      <c r="L13" s="159">
        <v>216.85364347528815</v>
      </c>
      <c r="M13" s="159">
        <v>183.57189962726923</v>
      </c>
      <c r="N13" s="159">
        <v>4.070782692419038</v>
      </c>
      <c r="O13" s="159">
        <v>11.867855238241312</v>
      </c>
      <c r="P13" s="159">
        <v>152521.27272305431</v>
      </c>
      <c r="Q13" s="159">
        <v>23.905162374396873</v>
      </c>
      <c r="R13" s="159">
        <v>49.013571011827707</v>
      </c>
      <c r="S13" s="159">
        <v>21.773789754503802</v>
      </c>
      <c r="T13" s="159">
        <v>99.15210911584002</v>
      </c>
      <c r="U13" s="152"/>
      <c r="V13" s="152"/>
      <c r="W13" s="152"/>
      <c r="X13" s="152"/>
      <c r="Y13" s="152"/>
      <c r="Z13" s="152"/>
    </row>
    <row r="14" spans="1:26" x14ac:dyDescent="0.25">
      <c r="A14" s="156" t="s">
        <v>41</v>
      </c>
      <c r="B14" s="161" t="s">
        <v>211</v>
      </c>
      <c r="C14" s="159">
        <v>1180119.2121343911</v>
      </c>
      <c r="D14" s="159">
        <v>20654.275809879029</v>
      </c>
      <c r="E14" s="159">
        <v>807.09486818448431</v>
      </c>
      <c r="F14" s="159">
        <v>10534.395819817835</v>
      </c>
      <c r="G14" s="159">
        <v>69531.87764556623</v>
      </c>
      <c r="H14" s="159">
        <v>490.66909647742409</v>
      </c>
      <c r="I14" s="159">
        <v>253475.64969562981</v>
      </c>
      <c r="J14" s="159">
        <v>99039.375845739502</v>
      </c>
      <c r="K14" s="159">
        <v>19222.246879255679</v>
      </c>
      <c r="L14" s="159">
        <v>1294.0385950845889</v>
      </c>
      <c r="M14" s="159">
        <v>851.56466126225871</v>
      </c>
      <c r="N14" s="159">
        <v>28.144953492072766</v>
      </c>
      <c r="O14" s="159">
        <v>57.328656314894381</v>
      </c>
      <c r="P14" s="159">
        <v>703168.27781921392</v>
      </c>
      <c r="Q14" s="159">
        <v>165.26931410311232</v>
      </c>
      <c r="R14" s="159">
        <v>228.39052924432238</v>
      </c>
      <c r="S14" s="159">
        <v>101.02863437780876</v>
      </c>
      <c r="T14" s="159">
        <v>469.58331074800691</v>
      </c>
      <c r="U14" s="152"/>
      <c r="V14" s="152"/>
      <c r="W14" s="152"/>
      <c r="X14" s="152"/>
      <c r="Y14" s="152"/>
      <c r="Z14" s="152"/>
    </row>
    <row r="15" spans="1:26" x14ac:dyDescent="0.25">
      <c r="A15" s="156" t="s">
        <v>43</v>
      </c>
      <c r="B15" s="161" t="s">
        <v>212</v>
      </c>
      <c r="C15" s="159">
        <v>1755130.4437065311</v>
      </c>
      <c r="D15" s="159">
        <v>30292.825802782856</v>
      </c>
      <c r="E15" s="159">
        <v>1183.5967251657239</v>
      </c>
      <c r="F15" s="159">
        <v>15364.590275198298</v>
      </c>
      <c r="G15" s="159">
        <v>104516.42305367914</v>
      </c>
      <c r="H15" s="159">
        <v>715.79590228357256</v>
      </c>
      <c r="I15" s="159">
        <v>376175.71517320379</v>
      </c>
      <c r="J15" s="159">
        <v>145876.55109977204</v>
      </c>
      <c r="K15" s="159">
        <v>28160.292758032108</v>
      </c>
      <c r="L15" s="159">
        <v>1892.1940680750311</v>
      </c>
      <c r="M15" s="159">
        <v>1253.0070830786958</v>
      </c>
      <c r="N15" s="159">
        <v>11.618319725584254</v>
      </c>
      <c r="O15" s="159">
        <v>76.957703973560854</v>
      </c>
      <c r="P15" s="159">
        <v>1048399.1214490321</v>
      </c>
      <c r="Q15" s="159">
        <v>68.219861280975493</v>
      </c>
      <c r="R15" s="159">
        <v>333.06894253019368</v>
      </c>
      <c r="S15" s="159">
        <v>148.53721157257922</v>
      </c>
      <c r="T15" s="159">
        <v>661.92827714482087</v>
      </c>
      <c r="U15" s="152"/>
      <c r="V15" s="152"/>
      <c r="W15" s="152"/>
      <c r="X15" s="152"/>
      <c r="Y15" s="152"/>
      <c r="Z15" s="152"/>
    </row>
    <row r="16" spans="1:26" x14ac:dyDescent="0.25">
      <c r="A16" s="156" t="s">
        <v>45</v>
      </c>
      <c r="B16" s="161" t="s">
        <v>213</v>
      </c>
      <c r="C16" s="159">
        <v>10340.347399832732</v>
      </c>
      <c r="D16" s="159">
        <v>192.02723981867805</v>
      </c>
      <c r="E16" s="159">
        <v>7.5091154386312864</v>
      </c>
      <c r="F16" s="159">
        <v>100.18423228336812</v>
      </c>
      <c r="G16" s="159">
        <v>580.58143986735865</v>
      </c>
      <c r="H16" s="159">
        <v>4.6646587489263442</v>
      </c>
      <c r="I16" s="159">
        <v>2242.0016381314167</v>
      </c>
      <c r="J16" s="159">
        <v>904.50260139544616</v>
      </c>
      <c r="K16" s="159">
        <v>179.5257526126039</v>
      </c>
      <c r="L16" s="159">
        <v>12.176955658128007</v>
      </c>
      <c r="M16" s="159">
        <v>7.813215776878387</v>
      </c>
      <c r="N16" s="159">
        <v>1.0328837583792987</v>
      </c>
      <c r="O16" s="159">
        <v>0.71803653447975768</v>
      </c>
      <c r="P16" s="159">
        <v>6093.3705287148896</v>
      </c>
      <c r="Q16" s="159">
        <v>6.065079775714632</v>
      </c>
      <c r="R16" s="159">
        <v>2.1742634345510767</v>
      </c>
      <c r="S16" s="159">
        <v>0.92987026165566888</v>
      </c>
      <c r="T16" s="159">
        <v>5.0698876216235513</v>
      </c>
      <c r="U16" s="152"/>
      <c r="V16" s="152"/>
      <c r="W16" s="152"/>
      <c r="X16" s="152"/>
      <c r="Y16" s="152"/>
      <c r="Z16" s="152"/>
    </row>
    <row r="17" spans="1:26" x14ac:dyDescent="0.25">
      <c r="A17" s="156" t="s">
        <v>47</v>
      </c>
      <c r="B17" s="161" t="s">
        <v>214</v>
      </c>
      <c r="C17" s="159">
        <v>518.30515861579192</v>
      </c>
      <c r="D17" s="159">
        <v>9.4790190378494454</v>
      </c>
      <c r="E17" s="159">
        <v>0.38725687697318278</v>
      </c>
      <c r="F17" s="159">
        <v>4.9984873359269058</v>
      </c>
      <c r="G17" s="159">
        <v>29.694684132919789</v>
      </c>
      <c r="H17" s="159">
        <v>0.24871095024332229</v>
      </c>
      <c r="I17" s="159">
        <v>112.64593568224387</v>
      </c>
      <c r="J17" s="159">
        <v>42.565642393123319</v>
      </c>
      <c r="K17" s="159">
        <v>8.6512664669007755</v>
      </c>
      <c r="L17" s="159">
        <v>0.61098898961578341</v>
      </c>
      <c r="M17" s="159">
        <v>0.39926715226956588</v>
      </c>
      <c r="N17" s="159">
        <v>5.482522129375287E-2</v>
      </c>
      <c r="O17" s="159">
        <v>3.3630494813903747E-2</v>
      </c>
      <c r="P17" s="159">
        <v>307.78000765027514</v>
      </c>
      <c r="Q17" s="159">
        <v>0.31312607814661181</v>
      </c>
      <c r="R17" s="159">
        <v>0.11604546911362955</v>
      </c>
      <c r="S17" s="159">
        <v>4.7100017669351645E-2</v>
      </c>
      <c r="T17" s="159">
        <v>0.27916466641354837</v>
      </c>
      <c r="U17" s="152"/>
      <c r="V17" s="152"/>
      <c r="W17" s="152"/>
      <c r="X17" s="152"/>
      <c r="Y17" s="152"/>
      <c r="Z17" s="152"/>
    </row>
    <row r="18" spans="1:26" x14ac:dyDescent="0.25">
      <c r="A18" s="156" t="s">
        <v>49</v>
      </c>
      <c r="B18" s="161" t="s">
        <v>215</v>
      </c>
      <c r="C18" s="159">
        <v>554206.8525291275</v>
      </c>
      <c r="D18" s="159">
        <v>10291.271981872296</v>
      </c>
      <c r="E18" s="159">
        <v>402.82686472724987</v>
      </c>
      <c r="F18" s="159">
        <v>5372.0549553561823</v>
      </c>
      <c r="G18" s="159">
        <v>31130.954906381765</v>
      </c>
      <c r="H18" s="159">
        <v>250.60451513741725</v>
      </c>
      <c r="I18" s="159">
        <v>120179.18068430961</v>
      </c>
      <c r="J18" s="159">
        <v>48435.300908344747</v>
      </c>
      <c r="K18" s="159">
        <v>9615.6467038625051</v>
      </c>
      <c r="L18" s="159">
        <v>651.97870552244513</v>
      </c>
      <c r="M18" s="159">
        <v>419.02062972697871</v>
      </c>
      <c r="N18" s="159">
        <v>55.442221432346365</v>
      </c>
      <c r="O18" s="159">
        <v>38.422047903287137</v>
      </c>
      <c r="P18" s="159">
        <v>326598.76698493795</v>
      </c>
      <c r="Q18" s="159">
        <v>324.99911084456903</v>
      </c>
      <c r="R18" s="159">
        <v>116.84110690267623</v>
      </c>
      <c r="S18" s="159">
        <v>49.836097879706656</v>
      </c>
      <c r="T18" s="159">
        <v>273.70410398561472</v>
      </c>
      <c r="U18" s="152"/>
      <c r="V18" s="152"/>
      <c r="W18" s="152"/>
      <c r="X18" s="152"/>
      <c r="Y18" s="152"/>
      <c r="Z18" s="152"/>
    </row>
    <row r="19" spans="1:26" x14ac:dyDescent="0.25">
      <c r="A19" s="156" t="s">
        <v>51</v>
      </c>
      <c r="B19" s="161" t="s">
        <v>216</v>
      </c>
      <c r="C19" s="159">
        <v>10358.921902517046</v>
      </c>
      <c r="D19" s="159">
        <v>174.00461112842646</v>
      </c>
      <c r="E19" s="159">
        <v>6.8173546245212124</v>
      </c>
      <c r="F19" s="159">
        <v>0</v>
      </c>
      <c r="G19" s="159">
        <v>612.15016603861034</v>
      </c>
      <c r="H19" s="159">
        <v>4.1907418381002222</v>
      </c>
      <c r="I19" s="159">
        <v>2197.0411566610096</v>
      </c>
      <c r="J19" s="159">
        <v>899.91933142509106</v>
      </c>
      <c r="K19" s="159">
        <v>171.04379887843129</v>
      </c>
      <c r="L19" s="159">
        <v>0</v>
      </c>
      <c r="M19" s="159">
        <v>7.8228656291994918</v>
      </c>
      <c r="N19" s="159">
        <v>12.45760318244518</v>
      </c>
      <c r="O19" s="159">
        <v>5.4508455051882008</v>
      </c>
      <c r="P19" s="159">
        <v>6190.02614951532</v>
      </c>
      <c r="Q19" s="159">
        <v>72.333647068752711</v>
      </c>
      <c r="R19" s="159">
        <v>1.927333948879915</v>
      </c>
      <c r="S19" s="159">
        <v>3.7362970730710305</v>
      </c>
      <c r="T19" s="159">
        <v>0</v>
      </c>
    </row>
    <row r="20" spans="1:26" x14ac:dyDescent="0.25">
      <c r="A20" s="156" t="s">
        <v>53</v>
      </c>
      <c r="B20" s="161" t="s">
        <v>217</v>
      </c>
      <c r="C20" s="159">
        <v>22560.009057636154</v>
      </c>
      <c r="D20" s="159">
        <v>378.99338202235725</v>
      </c>
      <c r="E20" s="159">
        <v>14.826941404367833</v>
      </c>
      <c r="F20" s="159">
        <v>0</v>
      </c>
      <c r="G20" s="159">
        <v>1332.2636349963082</v>
      </c>
      <c r="H20" s="159">
        <v>9.0945342736382191</v>
      </c>
      <c r="I20" s="159">
        <v>4783.8289495134713</v>
      </c>
      <c r="J20" s="159">
        <v>1962.5000653549143</v>
      </c>
      <c r="K20" s="159">
        <v>372.87204028756861</v>
      </c>
      <c r="L20" s="159">
        <v>0</v>
      </c>
      <c r="M20" s="159">
        <v>17.021051600626013</v>
      </c>
      <c r="N20" s="159">
        <v>27.069532967822646</v>
      </c>
      <c r="O20" s="159">
        <v>11.899827595361865</v>
      </c>
      <c r="P20" s="159">
        <v>13479.746146284122</v>
      </c>
      <c r="Q20" s="159">
        <v>157.5746376198781</v>
      </c>
      <c r="R20" s="159">
        <v>4.1809897064040262</v>
      </c>
      <c r="S20" s="159">
        <v>8.1373240093073349</v>
      </c>
      <c r="T20" s="159">
        <v>0</v>
      </c>
    </row>
    <row r="21" spans="1:26" x14ac:dyDescent="0.25">
      <c r="A21" s="156" t="s">
        <v>55</v>
      </c>
      <c r="B21" s="161" t="s">
        <v>218</v>
      </c>
      <c r="C21" s="159">
        <v>242695.36360292049</v>
      </c>
      <c r="D21" s="159">
        <v>4077.179303122321</v>
      </c>
      <c r="E21" s="159">
        <v>159.47392685551611</v>
      </c>
      <c r="F21" s="159">
        <v>0</v>
      </c>
      <c r="G21" s="159">
        <v>14330.815556500562</v>
      </c>
      <c r="H21" s="159">
        <v>97.787361700782554</v>
      </c>
      <c r="I21" s="159">
        <v>51461.838861258657</v>
      </c>
      <c r="J21" s="159">
        <v>21116.076856808053</v>
      </c>
      <c r="K21" s="159">
        <v>4011.8268430571256</v>
      </c>
      <c r="L21" s="159">
        <v>0</v>
      </c>
      <c r="M21" s="159">
        <v>183.08420869672852</v>
      </c>
      <c r="N21" s="159">
        <v>291.11442368150108</v>
      </c>
      <c r="O21" s="159">
        <v>128.05957448059792</v>
      </c>
      <c r="P21" s="159">
        <v>145010.38851977073</v>
      </c>
      <c r="Q21" s="159">
        <v>1695.2253386520504</v>
      </c>
      <c r="R21" s="159">
        <v>44.952831802803772</v>
      </c>
      <c r="S21" s="159">
        <v>87.539996533076405</v>
      </c>
      <c r="T21" s="159">
        <v>0</v>
      </c>
    </row>
    <row r="22" spans="1:26" x14ac:dyDescent="0.25">
      <c r="A22" s="156" t="s">
        <v>57</v>
      </c>
      <c r="B22" s="161" t="s">
        <v>219</v>
      </c>
      <c r="C22" s="159">
        <v>225253.35508054442</v>
      </c>
      <c r="D22" s="159">
        <v>3714.1592175377455</v>
      </c>
      <c r="E22" s="159">
        <v>148.05455607636912</v>
      </c>
      <c r="F22" s="159">
        <v>0</v>
      </c>
      <c r="G22" s="159">
        <v>13313.034998556028</v>
      </c>
      <c r="H22" s="159">
        <v>90.867360274813223</v>
      </c>
      <c r="I22" s="159">
        <v>47798.164060946641</v>
      </c>
      <c r="J22" s="159">
        <v>19575.050084018661</v>
      </c>
      <c r="K22" s="159">
        <v>3666.7199422868293</v>
      </c>
      <c r="L22" s="159">
        <v>0</v>
      </c>
      <c r="M22" s="159">
        <v>161.55868571170876</v>
      </c>
      <c r="N22" s="159">
        <v>270.4799519291592</v>
      </c>
      <c r="O22" s="159">
        <v>117.46273610789436</v>
      </c>
      <c r="P22" s="159">
        <v>134704.10595805073</v>
      </c>
      <c r="Q22" s="159">
        <v>1574.6836575403217</v>
      </c>
      <c r="R22" s="159">
        <v>41.77326807773742</v>
      </c>
      <c r="S22" s="159">
        <v>77.240603429762686</v>
      </c>
      <c r="T22" s="159">
        <v>0</v>
      </c>
    </row>
    <row r="23" spans="1:26" x14ac:dyDescent="0.25">
      <c r="A23" s="156" t="s">
        <v>59</v>
      </c>
      <c r="B23" s="161" t="s">
        <v>220</v>
      </c>
      <c r="C23" s="159">
        <v>466410.56001878716</v>
      </c>
      <c r="D23" s="159">
        <v>7249.8460181404344</v>
      </c>
      <c r="E23" s="159">
        <v>306.53579083784302</v>
      </c>
      <c r="F23" s="159">
        <v>0</v>
      </c>
      <c r="G23" s="159">
        <v>27629.747135746857</v>
      </c>
      <c r="H23" s="159">
        <v>188.36465851102113</v>
      </c>
      <c r="I23" s="159">
        <v>99176.400083625253</v>
      </c>
      <c r="J23" s="159">
        <v>40421.328824389871</v>
      </c>
      <c r="K23" s="159">
        <v>7239.4717320834206</v>
      </c>
      <c r="L23" s="159">
        <v>0</v>
      </c>
      <c r="M23" s="159">
        <v>281.57649075434324</v>
      </c>
      <c r="N23" s="159">
        <v>560.99183374386178</v>
      </c>
      <c r="O23" s="159">
        <v>234.8392598982125</v>
      </c>
      <c r="P23" s="159">
        <v>279630.82319482445</v>
      </c>
      <c r="Q23" s="159">
        <v>3269.3777006873829</v>
      </c>
      <c r="R23" s="159">
        <v>86.580616572388692</v>
      </c>
      <c r="S23" s="159">
        <v>134.67667897176972</v>
      </c>
      <c r="T23" s="159">
        <v>0</v>
      </c>
    </row>
    <row r="24" spans="1:26" x14ac:dyDescent="0.25">
      <c r="A24" s="156" t="s">
        <v>60</v>
      </c>
      <c r="B24" s="161" t="s">
        <v>221</v>
      </c>
      <c r="C24" s="159">
        <v>210662.14647391732</v>
      </c>
      <c r="D24" s="159">
        <v>3447.6416313447839</v>
      </c>
      <c r="E24" s="159">
        <v>138.49073808421872</v>
      </c>
      <c r="F24" s="159">
        <v>0</v>
      </c>
      <c r="G24" s="159">
        <v>12455.652496683051</v>
      </c>
      <c r="H24" s="159">
        <v>85.039250521073598</v>
      </c>
      <c r="I24" s="159">
        <v>44715.360568928962</v>
      </c>
      <c r="J24" s="159">
        <v>18296.917558316145</v>
      </c>
      <c r="K24" s="159">
        <v>3407.990278161938</v>
      </c>
      <c r="L24" s="159">
        <v>0</v>
      </c>
      <c r="M24" s="159">
        <v>148.00460601010826</v>
      </c>
      <c r="N24" s="159">
        <v>253.09955348167156</v>
      </c>
      <c r="O24" s="159">
        <v>109.32253745023745</v>
      </c>
      <c r="P24" s="159">
        <v>126021.64699549266</v>
      </c>
      <c r="Q24" s="159">
        <v>1473.1310635545467</v>
      </c>
      <c r="R24" s="159">
        <v>39.095484127902246</v>
      </c>
      <c r="S24" s="159">
        <v>70.753711760027969</v>
      </c>
      <c r="T24" s="159">
        <v>0</v>
      </c>
    </row>
    <row r="25" spans="1:26" x14ac:dyDescent="0.25">
      <c r="A25" s="156" t="s">
        <v>62</v>
      </c>
      <c r="B25" s="161" t="s">
        <v>222</v>
      </c>
      <c r="C25" s="159">
        <v>307627.79774723854</v>
      </c>
      <c r="D25" s="159">
        <v>4907.3154726722414</v>
      </c>
      <c r="E25" s="159">
        <v>202.24586749549889</v>
      </c>
      <c r="F25" s="159">
        <v>0</v>
      </c>
      <c r="G25" s="159">
        <v>18208.008043995014</v>
      </c>
      <c r="H25" s="159">
        <v>124.2711241212877</v>
      </c>
      <c r="I25" s="159">
        <v>65357.461215532952</v>
      </c>
      <c r="J25" s="159">
        <v>26684.643343884964</v>
      </c>
      <c r="K25" s="159">
        <v>4874.5237935324449</v>
      </c>
      <c r="L25" s="159">
        <v>0</v>
      </c>
      <c r="M25" s="159">
        <v>200.85520406595816</v>
      </c>
      <c r="N25" s="159">
        <v>369.9200148310789</v>
      </c>
      <c r="O25" s="159">
        <v>157.20136801255398</v>
      </c>
      <c r="P25" s="159">
        <v>184234.48689477495</v>
      </c>
      <c r="Q25" s="159">
        <v>2153.7064241080998</v>
      </c>
      <c r="R25" s="159">
        <v>57.129131885616083</v>
      </c>
      <c r="S25" s="159">
        <v>96.029848325884359</v>
      </c>
      <c r="T25" s="159">
        <v>0</v>
      </c>
    </row>
    <row r="26" spans="1:26" x14ac:dyDescent="0.25">
      <c r="A26" s="156" t="s">
        <v>64</v>
      </c>
      <c r="B26" s="161" t="s">
        <v>223</v>
      </c>
      <c r="C26" s="159">
        <v>25127.669868773788</v>
      </c>
      <c r="D26" s="159">
        <v>422.13384323401436</v>
      </c>
      <c r="E26" s="159">
        <v>16.511443413905088</v>
      </c>
      <c r="F26" s="159">
        <v>0</v>
      </c>
      <c r="G26" s="159">
        <v>1483.7609660532162</v>
      </c>
      <c r="H26" s="159">
        <v>10.124777702989867</v>
      </c>
      <c r="I26" s="159">
        <v>5328.1533875142932</v>
      </c>
      <c r="J26" s="159">
        <v>2186.2478003308938</v>
      </c>
      <c r="K26" s="159">
        <v>415.36466639475276</v>
      </c>
      <c r="L26" s="159">
        <v>0</v>
      </c>
      <c r="M26" s="159">
        <v>18.955916639486517</v>
      </c>
      <c r="N26" s="159">
        <v>30.141311419510348</v>
      </c>
      <c r="O26" s="159">
        <v>13.258504855887523</v>
      </c>
      <c r="P26" s="159">
        <v>15013.783129804899</v>
      </c>
      <c r="Q26" s="159">
        <v>175.51622361525403</v>
      </c>
      <c r="R26" s="159">
        <v>4.6543724302609268</v>
      </c>
      <c r="S26" s="159">
        <v>9.0635253644220946</v>
      </c>
      <c r="T26" s="159">
        <v>0</v>
      </c>
    </row>
    <row r="27" spans="1:26" ht="15.75" thickBot="1" x14ac:dyDescent="0.3">
      <c r="A27" s="156" t="s">
        <v>66</v>
      </c>
      <c r="B27" s="161" t="s">
        <v>224</v>
      </c>
      <c r="C27" s="159">
        <v>206292.43001952794</v>
      </c>
      <c r="D27" s="159">
        <v>1254.4130636191421</v>
      </c>
      <c r="E27" s="159">
        <v>80.830735684588689</v>
      </c>
      <c r="F27" s="159">
        <v>0</v>
      </c>
      <c r="G27" s="159">
        <v>9934.9374673074817</v>
      </c>
      <c r="H27" s="159">
        <v>42.990271093994032</v>
      </c>
      <c r="I27" s="159">
        <v>28782.789094911626</v>
      </c>
      <c r="J27" s="159">
        <v>10060.155466322889</v>
      </c>
      <c r="K27" s="159">
        <v>1435.1340646515741</v>
      </c>
      <c r="L27" s="159">
        <v>0</v>
      </c>
      <c r="M27" s="159">
        <v>0</v>
      </c>
      <c r="N27" s="159">
        <v>122.49110258230021</v>
      </c>
      <c r="O27" s="159">
        <v>51.146843459274962</v>
      </c>
      <c r="P27" s="159">
        <v>153795.34765811343</v>
      </c>
      <c r="Q27" s="159">
        <v>713.27937436052309</v>
      </c>
      <c r="R27" s="159">
        <v>18.914877421102705</v>
      </c>
      <c r="S27" s="159">
        <v>0</v>
      </c>
      <c r="T27" s="159">
        <v>0</v>
      </c>
    </row>
    <row r="28" spans="1:26" x14ac:dyDescent="0.25">
      <c r="A28" s="156" t="s">
        <v>68</v>
      </c>
      <c r="B28" s="160" t="s">
        <v>225</v>
      </c>
      <c r="C28" s="162">
        <v>5472493.933253767</v>
      </c>
      <c r="D28" s="162">
        <v>91512.059995085612</v>
      </c>
      <c r="E28" s="162">
        <v>3648.9110505039826</v>
      </c>
      <c r="F28" s="162">
        <v>33638.087026171881</v>
      </c>
      <c r="G28" s="162">
        <v>320227.26516383683</v>
      </c>
      <c r="H28" s="162">
        <v>2220.0342614200003</v>
      </c>
      <c r="I28" s="162">
        <v>1156648.475461592</v>
      </c>
      <c r="J28" s="162">
        <v>456546.55404277972</v>
      </c>
      <c r="K28" s="162">
        <v>86807.933979796377</v>
      </c>
      <c r="L28" s="162">
        <v>4067.8529568050972</v>
      </c>
      <c r="M28" s="162">
        <v>3734.2557857325091</v>
      </c>
      <c r="N28" s="162">
        <v>2038.1293141414462</v>
      </c>
      <c r="O28" s="162">
        <v>1013.969427824486</v>
      </c>
      <c r="P28" s="162">
        <v>3295168.9441592344</v>
      </c>
      <c r="Q28" s="162">
        <v>11873.599721663721</v>
      </c>
      <c r="R28" s="162">
        <v>1028.8133645657806</v>
      </c>
      <c r="S28" s="162">
        <v>809.33068933124491</v>
      </c>
      <c r="T28" s="162">
        <v>1509.7168532823198</v>
      </c>
    </row>
    <row r="29" spans="1:26" x14ac:dyDescent="0.25">
      <c r="A29" s="156" t="s">
        <v>69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  <row r="30" spans="1:26" x14ac:dyDescent="0.25">
      <c r="A30" s="156" t="s">
        <v>71</v>
      </c>
      <c r="B30" s="160" t="s">
        <v>226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spans="1:26" x14ac:dyDescent="0.25">
      <c r="A31" s="156" t="s">
        <v>73</v>
      </c>
      <c r="B31" s="161" t="s">
        <v>227</v>
      </c>
      <c r="C31" s="154">
        <v>111079183.34867729</v>
      </c>
      <c r="D31" s="154">
        <v>5184882.5375425965</v>
      </c>
      <c r="E31" s="154">
        <v>204233.16410358986</v>
      </c>
      <c r="F31" s="154">
        <v>2778867.2848542193</v>
      </c>
      <c r="G31" s="154">
        <v>0</v>
      </c>
      <c r="H31" s="154">
        <v>0</v>
      </c>
      <c r="I31" s="154">
        <v>70516172.199925631</v>
      </c>
      <c r="J31" s="154">
        <v>25368291.94802681</v>
      </c>
      <c r="K31" s="154">
        <v>5230119.669165127</v>
      </c>
      <c r="L31" s="154">
        <v>426632.16247463226</v>
      </c>
      <c r="M31" s="154">
        <v>230383.6527669463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54705.957453760304</v>
      </c>
      <c r="T31" s="154">
        <v>1084894.7723639712</v>
      </c>
    </row>
    <row r="32" spans="1:26" ht="15.75" thickBot="1" x14ac:dyDescent="0.3">
      <c r="A32" s="156" t="s">
        <v>75</v>
      </c>
      <c r="B32" s="161" t="s">
        <v>228</v>
      </c>
      <c r="C32" s="154">
        <v>63734975328</v>
      </c>
      <c r="D32" s="154">
        <v>0</v>
      </c>
      <c r="E32" s="154">
        <v>0</v>
      </c>
      <c r="F32" s="154">
        <v>0</v>
      </c>
      <c r="G32" s="154">
        <v>5968792122</v>
      </c>
      <c r="H32" s="154">
        <v>70241818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97899984</v>
      </c>
      <c r="O32" s="154">
        <v>10793313</v>
      </c>
      <c r="P32" s="154">
        <v>56993678507</v>
      </c>
      <c r="Q32" s="154">
        <v>560806958</v>
      </c>
      <c r="R32" s="154">
        <v>32762626</v>
      </c>
      <c r="S32" s="154">
        <v>0</v>
      </c>
      <c r="T32" s="154">
        <v>0</v>
      </c>
    </row>
    <row r="33" spans="1:26" x14ac:dyDescent="0.25">
      <c r="A33" s="156" t="s">
        <v>77</v>
      </c>
      <c r="B33" s="160" t="s">
        <v>229</v>
      </c>
      <c r="C33" s="163">
        <v>63846054511.348679</v>
      </c>
      <c r="D33" s="163">
        <v>5184882.5375425965</v>
      </c>
      <c r="E33" s="163">
        <v>204233.16410358986</v>
      </c>
      <c r="F33" s="163">
        <v>2778867.2848542193</v>
      </c>
      <c r="G33" s="163">
        <v>5968792122</v>
      </c>
      <c r="H33" s="163">
        <v>70241818</v>
      </c>
      <c r="I33" s="163">
        <v>70516172.199925631</v>
      </c>
      <c r="J33" s="163">
        <v>25368291.94802681</v>
      </c>
      <c r="K33" s="163">
        <v>5230119.669165127</v>
      </c>
      <c r="L33" s="163">
        <v>426632.16247463226</v>
      </c>
      <c r="M33" s="163">
        <v>230383.6527669463</v>
      </c>
      <c r="N33" s="163">
        <v>97899984</v>
      </c>
      <c r="O33" s="163">
        <v>10793313</v>
      </c>
      <c r="P33" s="163">
        <v>56993678507</v>
      </c>
      <c r="Q33" s="163">
        <v>560806958</v>
      </c>
      <c r="R33" s="163">
        <v>32762626</v>
      </c>
      <c r="S33" s="163">
        <v>54705.957453760304</v>
      </c>
      <c r="T33" s="163">
        <v>1084894.7723639712</v>
      </c>
    </row>
    <row r="34" spans="1:26" x14ac:dyDescent="0.25">
      <c r="A34" s="156" t="s">
        <v>79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</row>
    <row r="35" spans="1:26" x14ac:dyDescent="0.25">
      <c r="A35" s="156" t="s">
        <v>81</v>
      </c>
      <c r="B35" s="160" t="s">
        <v>230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52"/>
      <c r="V35" s="152"/>
      <c r="W35" s="152"/>
      <c r="X35" s="152"/>
      <c r="Y35" s="152"/>
      <c r="Z35" s="152"/>
    </row>
    <row r="36" spans="1:26" x14ac:dyDescent="0.25">
      <c r="A36" s="156" t="s">
        <v>83</v>
      </c>
      <c r="B36" s="161" t="s">
        <v>210</v>
      </c>
      <c r="C36" s="165">
        <v>0</v>
      </c>
      <c r="D36" s="165">
        <v>0.85758810670779018</v>
      </c>
      <c r="E36" s="165">
        <v>0.85054191074464391</v>
      </c>
      <c r="F36" s="165">
        <v>0.81395152208534594</v>
      </c>
      <c r="G36" s="165">
        <v>2.5360847988889481E-3</v>
      </c>
      <c r="H36" s="165">
        <v>1.4994101915858221E-3</v>
      </c>
      <c r="I36" s="165">
        <v>0.77800940187448187</v>
      </c>
      <c r="J36" s="165">
        <v>0.82959541215467436</v>
      </c>
      <c r="K36" s="165">
        <v>0.76989126730158308</v>
      </c>
      <c r="L36" s="165">
        <v>0.50829183204907191</v>
      </c>
      <c r="M36" s="165">
        <v>0.79680957143677489</v>
      </c>
      <c r="N36" s="165">
        <v>4.1581035318851915E-5</v>
      </c>
      <c r="O36" s="165">
        <v>1.0995562936274813E-3</v>
      </c>
      <c r="P36" s="165">
        <v>2.6761085916628727E-3</v>
      </c>
      <c r="Q36" s="165">
        <v>4.2626365513811751E-5</v>
      </c>
      <c r="R36" s="165">
        <v>1.496020832146596E-3</v>
      </c>
      <c r="S36" s="165">
        <v>0.39801496524227536</v>
      </c>
      <c r="T36" s="165">
        <v>9.1393296051919301E-2</v>
      </c>
      <c r="U36" s="152"/>
      <c r="V36" s="152"/>
      <c r="W36" s="152"/>
      <c r="X36" s="152"/>
      <c r="Y36" s="152"/>
      <c r="Z36" s="152"/>
    </row>
    <row r="37" spans="1:26" x14ac:dyDescent="0.25">
      <c r="A37" s="156" t="s">
        <v>84</v>
      </c>
      <c r="B37" s="161" t="s">
        <v>211</v>
      </c>
      <c r="C37" s="165">
        <v>0</v>
      </c>
      <c r="D37" s="165">
        <v>3.9835571317818581</v>
      </c>
      <c r="E37" s="165">
        <v>3.9518306036482631</v>
      </c>
      <c r="F37" s="165">
        <v>3.7908956203968103</v>
      </c>
      <c r="G37" s="165">
        <v>1.1649237605257351E-2</v>
      </c>
      <c r="H37" s="165">
        <v>6.9854270639382382E-3</v>
      </c>
      <c r="I37" s="165">
        <v>3.5945747165200941</v>
      </c>
      <c r="J37" s="165">
        <v>3.9040616549449223</v>
      </c>
      <c r="K37" s="165">
        <v>3.6752977169113388</v>
      </c>
      <c r="L37" s="165">
        <v>3.0331482455018453</v>
      </c>
      <c r="M37" s="165">
        <v>3.696289433016728</v>
      </c>
      <c r="N37" s="165">
        <v>2.8748680379838228E-4</v>
      </c>
      <c r="O37" s="165">
        <v>5.3114976203223587E-3</v>
      </c>
      <c r="P37" s="165">
        <v>1.2337653863363992E-2</v>
      </c>
      <c r="Q37" s="165">
        <v>2.9469911481218162E-4</v>
      </c>
      <c r="R37" s="165">
        <v>6.971069084765134E-3</v>
      </c>
      <c r="S37" s="165">
        <v>1.846757448001934</v>
      </c>
      <c r="T37" s="165">
        <v>0.43283765643444955</v>
      </c>
      <c r="U37" s="152"/>
      <c r="V37" s="152"/>
      <c r="W37" s="152"/>
      <c r="X37" s="152"/>
      <c r="Y37" s="152"/>
      <c r="Z37" s="152"/>
    </row>
    <row r="38" spans="1:26" x14ac:dyDescent="0.25">
      <c r="A38" s="156" t="s">
        <v>86</v>
      </c>
      <c r="B38" s="161" t="s">
        <v>212</v>
      </c>
      <c r="C38" s="165">
        <v>0</v>
      </c>
      <c r="D38" s="165">
        <v>5.8425288487133802</v>
      </c>
      <c r="E38" s="165">
        <v>5.7953209037362186</v>
      </c>
      <c r="F38" s="165">
        <v>5.5290838677113472</v>
      </c>
      <c r="G38" s="165">
        <v>1.7510481336491607E-2</v>
      </c>
      <c r="H38" s="165">
        <v>1.0190452392385013E-2</v>
      </c>
      <c r="I38" s="165">
        <v>5.3346020272722701</v>
      </c>
      <c r="J38" s="165">
        <v>5.7503497436341418</v>
      </c>
      <c r="K38" s="165">
        <v>5.3842540016923319</v>
      </c>
      <c r="L38" s="165">
        <v>4.4351885171984469</v>
      </c>
      <c r="M38" s="165">
        <v>5.4387846881923734</v>
      </c>
      <c r="N38" s="165">
        <v>1.186753996362681E-4</v>
      </c>
      <c r="O38" s="165">
        <v>7.1301280685143525E-3</v>
      </c>
      <c r="P38" s="165">
        <v>1.8395007111538995E-2</v>
      </c>
      <c r="Q38" s="165">
        <v>1.2164588956646914E-4</v>
      </c>
      <c r="R38" s="165">
        <v>1.0166124734024484E-2</v>
      </c>
      <c r="S38" s="165">
        <v>2.7151926131286324</v>
      </c>
      <c r="T38" s="165">
        <v>0.61013131780742935</v>
      </c>
      <c r="U38" s="152"/>
      <c r="V38" s="152"/>
      <c r="W38" s="152"/>
      <c r="X38" s="152"/>
      <c r="Y38" s="152"/>
      <c r="Z38" s="152"/>
    </row>
    <row r="39" spans="1:26" x14ac:dyDescent="0.25">
      <c r="A39" s="156" t="s">
        <v>88</v>
      </c>
      <c r="B39" s="161" t="s">
        <v>213</v>
      </c>
      <c r="C39" s="165">
        <v>0</v>
      </c>
      <c r="D39" s="165">
        <v>3.70359865297335E-2</v>
      </c>
      <c r="E39" s="165">
        <v>3.6767365729214088E-2</v>
      </c>
      <c r="F39" s="165">
        <v>3.6052183142896599E-2</v>
      </c>
      <c r="G39" s="165">
        <v>9.7269502438764727E-5</v>
      </c>
      <c r="H39" s="165">
        <v>6.6408570873355578E-5</v>
      </c>
      <c r="I39" s="165">
        <v>3.1794148323521468E-2</v>
      </c>
      <c r="J39" s="165">
        <v>3.5654848314129399E-2</v>
      </c>
      <c r="K39" s="165">
        <v>3.432536231838481E-2</v>
      </c>
      <c r="L39" s="165">
        <v>2.8542047996327643E-2</v>
      </c>
      <c r="M39" s="165">
        <v>3.3913933054886297E-2</v>
      </c>
      <c r="N39" s="165">
        <v>1.0550397621916862E-5</v>
      </c>
      <c r="O39" s="165">
        <v>6.6526055019414121E-5</v>
      </c>
      <c r="P39" s="165">
        <v>1.0691309437004488E-4</v>
      </c>
      <c r="Q39" s="165">
        <v>1.0814915345102818E-5</v>
      </c>
      <c r="R39" s="165">
        <v>6.6364138044095635E-5</v>
      </c>
      <c r="S39" s="165">
        <v>1.6997605104373377E-2</v>
      </c>
      <c r="T39" s="165">
        <v>4.6731607071682484E-3</v>
      </c>
      <c r="U39" s="152"/>
      <c r="V39" s="152"/>
      <c r="W39" s="152"/>
      <c r="X39" s="152"/>
      <c r="Y39" s="152"/>
      <c r="Z39" s="152"/>
    </row>
    <row r="40" spans="1:26" x14ac:dyDescent="0.25">
      <c r="A40" s="156" t="s">
        <v>90</v>
      </c>
      <c r="B40" s="161" t="s">
        <v>214</v>
      </c>
      <c r="C40" s="165">
        <v>0</v>
      </c>
      <c r="D40" s="165">
        <v>1.8282032368552132E-3</v>
      </c>
      <c r="E40" s="165">
        <v>1.8961507974129058E-3</v>
      </c>
      <c r="F40" s="165">
        <v>1.7987499306535357E-3</v>
      </c>
      <c r="G40" s="165">
        <v>4.9749905049415272E-6</v>
      </c>
      <c r="H40" s="165">
        <v>3.540781792454778E-6</v>
      </c>
      <c r="I40" s="165">
        <v>1.5974482472314723E-3</v>
      </c>
      <c r="J40" s="165">
        <v>1.6779073057157146E-3</v>
      </c>
      <c r="K40" s="165">
        <v>1.6541239998590241E-3</v>
      </c>
      <c r="L40" s="165">
        <v>1.4321212589126192E-3</v>
      </c>
      <c r="M40" s="165">
        <v>1.7330533111802875E-3</v>
      </c>
      <c r="N40" s="165">
        <v>5.6001256643466733E-7</v>
      </c>
      <c r="O40" s="165">
        <v>3.1158639440831322E-6</v>
      </c>
      <c r="P40" s="165">
        <v>5.400248162828679E-6</v>
      </c>
      <c r="Q40" s="165">
        <v>5.5834913187117015E-7</v>
      </c>
      <c r="R40" s="165">
        <v>3.5420075641564737E-6</v>
      </c>
      <c r="S40" s="165">
        <v>8.6096688297910683E-4</v>
      </c>
      <c r="T40" s="165">
        <v>2.5731957930376261E-4</v>
      </c>
      <c r="U40" s="152"/>
      <c r="V40" s="152"/>
      <c r="W40" s="152"/>
      <c r="X40" s="152"/>
      <c r="Y40" s="152"/>
      <c r="Z40" s="152"/>
    </row>
    <row r="41" spans="1:26" ht="15.75" thickBot="1" x14ac:dyDescent="0.3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1:26" x14ac:dyDescent="0.25">
      <c r="A42" s="156" t="s">
        <v>35</v>
      </c>
      <c r="B42" s="161" t="s">
        <v>215</v>
      </c>
      <c r="C42" s="165">
        <v>0</v>
      </c>
      <c r="D42" s="165">
        <v>1.9848611626889239</v>
      </c>
      <c r="E42" s="165">
        <v>1.9723871316165409</v>
      </c>
      <c r="F42" s="165">
        <v>1.9331815465372262</v>
      </c>
      <c r="G42" s="165">
        <v>5.2156205594157167E-3</v>
      </c>
      <c r="H42" s="165">
        <v>3.5677395926372126E-3</v>
      </c>
      <c r="I42" s="165">
        <v>1.7042782802160716</v>
      </c>
      <c r="J42" s="165">
        <v>1.9092850637156171</v>
      </c>
      <c r="K42" s="165">
        <v>1.8385137075453248</v>
      </c>
      <c r="L42" s="165">
        <v>1.5281986752726644</v>
      </c>
      <c r="M42" s="165">
        <v>1.8187949739248888</v>
      </c>
      <c r="N42" s="165">
        <v>5.6631491821639479E-4</v>
      </c>
      <c r="O42" s="165">
        <v>3.5598011382869318E-3</v>
      </c>
      <c r="P42" s="165">
        <v>5.7304384545879923E-3</v>
      </c>
      <c r="Q42" s="165">
        <v>5.7952046815469267E-4</v>
      </c>
      <c r="R42" s="165">
        <v>3.5662924853055501E-3</v>
      </c>
      <c r="S42" s="165">
        <v>0.91098118375553794</v>
      </c>
      <c r="T42" s="165">
        <v>0.25228631472637403</v>
      </c>
      <c r="U42" s="152"/>
      <c r="V42" s="152"/>
      <c r="W42" s="152"/>
      <c r="X42" s="152"/>
      <c r="Y42" s="152"/>
      <c r="Z42" s="152"/>
    </row>
    <row r="43" spans="1:26" x14ac:dyDescent="0.25">
      <c r="A43" s="156" t="s">
        <v>37</v>
      </c>
      <c r="B43" s="161" t="s">
        <v>216</v>
      </c>
      <c r="C43" s="165">
        <v>0</v>
      </c>
      <c r="D43" s="165">
        <v>3.3559990967682925E-2</v>
      </c>
      <c r="E43" s="165">
        <v>3.3380252685422614E-2</v>
      </c>
      <c r="F43" s="165">
        <v>0</v>
      </c>
      <c r="G43" s="165">
        <v>1.0255846635742668E-4</v>
      </c>
      <c r="H43" s="165">
        <v>5.9661636862818995E-5</v>
      </c>
      <c r="I43" s="165">
        <v>3.1156557256568254E-2</v>
      </c>
      <c r="J43" s="165">
        <v>3.5474179076336605E-2</v>
      </c>
      <c r="K43" s="165">
        <v>3.2703610949256667E-2</v>
      </c>
      <c r="L43" s="165">
        <v>0</v>
      </c>
      <c r="M43" s="165">
        <v>3.3955819066351124E-2</v>
      </c>
      <c r="N43" s="165">
        <v>1.2724826576524445E-4</v>
      </c>
      <c r="O43" s="165">
        <v>5.0502060907417403E-4</v>
      </c>
      <c r="P43" s="165">
        <v>1.0860899509679931E-4</v>
      </c>
      <c r="Q43" s="165">
        <v>1.2898136522185004E-4</v>
      </c>
      <c r="R43" s="165">
        <v>5.882721210686576E-5</v>
      </c>
      <c r="S43" s="165">
        <v>6.8297809726282563E-2</v>
      </c>
      <c r="T43" s="165">
        <v>0</v>
      </c>
      <c r="U43" s="152"/>
      <c r="V43" s="152"/>
      <c r="W43" s="152"/>
      <c r="X43" s="152"/>
      <c r="Y43" s="152"/>
      <c r="Z43" s="152"/>
    </row>
    <row r="44" spans="1:26" x14ac:dyDescent="0.25">
      <c r="A44" s="156" t="s">
        <v>39</v>
      </c>
      <c r="B44" s="161" t="s">
        <v>217</v>
      </c>
      <c r="C44" s="165">
        <v>0</v>
      </c>
      <c r="D44" s="165">
        <v>7.3095847259441141E-2</v>
      </c>
      <c r="E44" s="165">
        <v>7.2598108487647015E-2</v>
      </c>
      <c r="F44" s="165">
        <v>0</v>
      </c>
      <c r="G44" s="165">
        <v>2.2320489770213316E-4</v>
      </c>
      <c r="H44" s="165">
        <v>1.2947464249342492E-4</v>
      </c>
      <c r="I44" s="165">
        <v>6.7840167727063846E-2</v>
      </c>
      <c r="J44" s="165">
        <v>7.7360354783663751E-2</v>
      </c>
      <c r="K44" s="165">
        <v>7.1293213898313987E-2</v>
      </c>
      <c r="L44" s="165">
        <v>0</v>
      </c>
      <c r="M44" s="165">
        <v>7.3881334010466135E-2</v>
      </c>
      <c r="N44" s="165">
        <v>2.7650191411494657E-4</v>
      </c>
      <c r="O44" s="165">
        <v>1.1025185311833231E-3</v>
      </c>
      <c r="P44" s="165">
        <v>2.3651300458924635E-4</v>
      </c>
      <c r="Q44" s="165">
        <v>2.809783926038202E-4</v>
      </c>
      <c r="R44" s="165">
        <v>1.2761460898781513E-4</v>
      </c>
      <c r="S44" s="165">
        <v>0.14874657876494221</v>
      </c>
      <c r="T44" s="165">
        <v>0</v>
      </c>
      <c r="U44" s="152"/>
      <c r="V44" s="152"/>
      <c r="W44" s="152"/>
      <c r="X44" s="152"/>
      <c r="Y44" s="152"/>
      <c r="Z44" s="152"/>
    </row>
    <row r="45" spans="1:26" x14ac:dyDescent="0.25">
      <c r="A45" s="156" t="s">
        <v>41</v>
      </c>
      <c r="B45" s="161" t="s">
        <v>218</v>
      </c>
      <c r="C45" s="165">
        <v>0</v>
      </c>
      <c r="D45" s="165">
        <v>0.7863590493324315</v>
      </c>
      <c r="E45" s="165">
        <v>0.78084246285597747</v>
      </c>
      <c r="F45" s="165">
        <v>0</v>
      </c>
      <c r="G45" s="165">
        <v>2.4009573903033912E-3</v>
      </c>
      <c r="H45" s="165">
        <v>1.3921530576099632E-3</v>
      </c>
      <c r="I45" s="165">
        <v>0.72978775301863208</v>
      </c>
      <c r="J45" s="165">
        <v>0.83238070974859213</v>
      </c>
      <c r="K45" s="165">
        <v>0.76706215093115171</v>
      </c>
      <c r="L45" s="165">
        <v>0</v>
      </c>
      <c r="M45" s="165">
        <v>0.79469270713375917</v>
      </c>
      <c r="N45" s="165">
        <v>2.9735901047900177E-3</v>
      </c>
      <c r="O45" s="165">
        <v>1.1864714243031581E-2</v>
      </c>
      <c r="P45" s="165">
        <v>2.5443240780108705E-3</v>
      </c>
      <c r="Q45" s="165">
        <v>3.0228322143108118E-3</v>
      </c>
      <c r="R45" s="165">
        <v>1.3720765790508906E-3</v>
      </c>
      <c r="S45" s="165">
        <v>1.6001912882535465</v>
      </c>
      <c r="T45" s="165">
        <v>0</v>
      </c>
      <c r="U45" s="152"/>
      <c r="V45" s="152"/>
      <c r="W45" s="152"/>
      <c r="X45" s="152"/>
      <c r="Y45" s="152"/>
      <c r="Z45" s="152"/>
    </row>
    <row r="46" spans="1:26" x14ac:dyDescent="0.25">
      <c r="A46" s="156" t="s">
        <v>43</v>
      </c>
      <c r="B46" s="161" t="s">
        <v>219</v>
      </c>
      <c r="C46" s="165">
        <v>0</v>
      </c>
      <c r="D46" s="165">
        <v>0.71634394620212394</v>
      </c>
      <c r="E46" s="165">
        <v>0.7249290619679859</v>
      </c>
      <c r="F46" s="165">
        <v>0</v>
      </c>
      <c r="G46" s="165">
        <v>2.2304403849962105E-3</v>
      </c>
      <c r="H46" s="165">
        <v>1.2936362250022234E-3</v>
      </c>
      <c r="I46" s="165">
        <v>0.67783265270597104</v>
      </c>
      <c r="J46" s="165">
        <v>0.77163453196308884</v>
      </c>
      <c r="K46" s="165">
        <v>0.70107763765033315</v>
      </c>
      <c r="L46" s="165">
        <v>0</v>
      </c>
      <c r="M46" s="165">
        <v>0.70125932882546949</v>
      </c>
      <c r="N46" s="165">
        <v>2.7628191637820818E-3</v>
      </c>
      <c r="O46" s="165">
        <v>1.0882917609069093E-2</v>
      </c>
      <c r="P46" s="165">
        <v>2.3634920483594736E-3</v>
      </c>
      <c r="Q46" s="165">
        <v>2.8078889448092791E-3</v>
      </c>
      <c r="R46" s="165">
        <v>1.2750280785715229E-3</v>
      </c>
      <c r="S46" s="165">
        <v>1.4119230706280863</v>
      </c>
      <c r="T46" s="165">
        <v>0</v>
      </c>
      <c r="U46" s="152"/>
      <c r="V46" s="152"/>
      <c r="W46" s="152"/>
      <c r="X46" s="152"/>
      <c r="Y46" s="152"/>
      <c r="Z46" s="152"/>
    </row>
    <row r="47" spans="1:26" x14ac:dyDescent="0.25">
      <c r="A47" s="156" t="s">
        <v>45</v>
      </c>
      <c r="B47" s="161" t="s">
        <v>220</v>
      </c>
      <c r="C47" s="165">
        <v>0</v>
      </c>
      <c r="D47" s="165">
        <v>1.3982662028784434</v>
      </c>
      <c r="E47" s="165">
        <v>1.5009109425654488</v>
      </c>
      <c r="F47" s="165">
        <v>0</v>
      </c>
      <c r="G47" s="165">
        <v>4.6290349154409459E-3</v>
      </c>
      <c r="H47" s="165">
        <v>2.6816597843612355E-3</v>
      </c>
      <c r="I47" s="165">
        <v>1.4064348218227569</v>
      </c>
      <c r="J47" s="165">
        <v>1.5933799921257181</v>
      </c>
      <c r="K47" s="165">
        <v>1.384188544435168</v>
      </c>
      <c r="L47" s="165">
        <v>0</v>
      </c>
      <c r="M47" s="165">
        <v>1.2222069030183451</v>
      </c>
      <c r="N47" s="165">
        <v>5.7302546008982163E-3</v>
      </c>
      <c r="O47" s="165">
        <v>2.1757847650504761E-2</v>
      </c>
      <c r="P47" s="165">
        <v>4.9063480463097326E-3</v>
      </c>
      <c r="Q47" s="165">
        <v>5.8297737823134908E-3</v>
      </c>
      <c r="R47" s="165">
        <v>2.6426641311471399E-3</v>
      </c>
      <c r="S47" s="165">
        <v>2.4618283865263471</v>
      </c>
      <c r="T47" s="165">
        <v>0</v>
      </c>
      <c r="U47" s="152"/>
      <c r="V47" s="152"/>
      <c r="W47" s="152"/>
      <c r="X47" s="152"/>
      <c r="Y47" s="152"/>
      <c r="Z47" s="152"/>
    </row>
    <row r="48" spans="1:26" x14ac:dyDescent="0.25">
      <c r="A48" s="156" t="s">
        <v>47</v>
      </c>
      <c r="B48" s="161" t="s">
        <v>221</v>
      </c>
      <c r="C48" s="165">
        <v>0</v>
      </c>
      <c r="D48" s="165">
        <v>0.6649411257402974</v>
      </c>
      <c r="E48" s="165">
        <v>0.67810112374293097</v>
      </c>
      <c r="F48" s="165">
        <v>0</v>
      </c>
      <c r="G48" s="165">
        <v>2.0867961627903803E-3</v>
      </c>
      <c r="H48" s="165">
        <v>1.2106641448413763E-3</v>
      </c>
      <c r="I48" s="165">
        <v>0.63411497212516199</v>
      </c>
      <c r="J48" s="165">
        <v>0.72125145815106051</v>
      </c>
      <c r="K48" s="165">
        <v>0.65160847050101023</v>
      </c>
      <c r="L48" s="165">
        <v>0</v>
      </c>
      <c r="M48" s="165">
        <v>0.64242668363205513</v>
      </c>
      <c r="N48" s="165">
        <v>2.5852869749362936E-3</v>
      </c>
      <c r="O48" s="165">
        <v>1.0128728542407456E-2</v>
      </c>
      <c r="P48" s="165">
        <v>2.2111513118075821E-3</v>
      </c>
      <c r="Q48" s="165">
        <v>2.6268059669019776E-3</v>
      </c>
      <c r="R48" s="165">
        <v>1.1932951933676574E-3</v>
      </c>
      <c r="S48" s="165">
        <v>1.2933456437506259</v>
      </c>
      <c r="T48" s="165">
        <v>0</v>
      </c>
      <c r="U48" s="152"/>
      <c r="V48" s="152"/>
      <c r="W48" s="152"/>
      <c r="X48" s="152"/>
      <c r="Y48" s="152"/>
      <c r="Z48" s="152"/>
    </row>
    <row r="49" spans="1:26" x14ac:dyDescent="0.25">
      <c r="A49" s="156" t="s">
        <v>49</v>
      </c>
      <c r="B49" s="161" t="s">
        <v>222</v>
      </c>
      <c r="C49" s="165">
        <v>0</v>
      </c>
      <c r="D49" s="165">
        <v>0.94646608426313372</v>
      </c>
      <c r="E49" s="165">
        <v>0.99026947157767675</v>
      </c>
      <c r="F49" s="165">
        <v>0</v>
      </c>
      <c r="G49" s="165">
        <v>3.0505347936114662E-3</v>
      </c>
      <c r="H49" s="165">
        <v>1.769190030378879E-3</v>
      </c>
      <c r="I49" s="165">
        <v>0.92684357611234436</v>
      </c>
      <c r="J49" s="165">
        <v>1.0518896344521351</v>
      </c>
      <c r="K49" s="165">
        <v>0.93200999248083272</v>
      </c>
      <c r="L49" s="165">
        <v>0</v>
      </c>
      <c r="M49" s="165">
        <v>0.87182923637876852</v>
      </c>
      <c r="N49" s="165">
        <v>3.7785503093757285E-3</v>
      </c>
      <c r="O49" s="165">
        <v>1.4564700200258622E-2</v>
      </c>
      <c r="P49" s="165">
        <v>3.2325424805164514E-3</v>
      </c>
      <c r="Q49" s="165">
        <v>3.8403703687786622E-3</v>
      </c>
      <c r="R49" s="165">
        <v>1.7437287195970212E-3</v>
      </c>
      <c r="S49" s="165">
        <v>1.7553819144295699</v>
      </c>
      <c r="T49" s="165">
        <v>0</v>
      </c>
      <c r="U49" s="152"/>
      <c r="V49" s="152"/>
      <c r="W49" s="152"/>
      <c r="X49" s="152"/>
      <c r="Y49" s="152"/>
      <c r="Z49" s="152"/>
    </row>
    <row r="50" spans="1:26" x14ac:dyDescent="0.25">
      <c r="A50" s="156" t="s">
        <v>51</v>
      </c>
      <c r="B50" s="161" t="s">
        <v>223</v>
      </c>
      <c r="C50" s="165">
        <v>0</v>
      </c>
      <c r="D50" s="165">
        <v>8.1416278995220401E-2</v>
      </c>
      <c r="E50" s="165">
        <v>8.0846044208227885E-2</v>
      </c>
      <c r="F50" s="165">
        <v>0</v>
      </c>
      <c r="G50" s="165">
        <v>2.4858647038222592E-4</v>
      </c>
      <c r="H50" s="165">
        <v>1.4414173766103076E-4</v>
      </c>
      <c r="I50" s="165">
        <v>7.555931102454129E-2</v>
      </c>
      <c r="J50" s="165">
        <v>8.6180331131869667E-2</v>
      </c>
      <c r="K50" s="165">
        <v>7.9417813103510981E-2</v>
      </c>
      <c r="L50" s="165">
        <v>0</v>
      </c>
      <c r="M50" s="165">
        <v>8.2279781624359102E-2</v>
      </c>
      <c r="N50" s="165">
        <v>3.0787861435718262E-4</v>
      </c>
      <c r="O50" s="165">
        <v>1.2283999227936336E-3</v>
      </c>
      <c r="P50" s="165">
        <v>2.6342891919076421E-4</v>
      </c>
      <c r="Q50" s="165">
        <v>3.1297083802454183E-4</v>
      </c>
      <c r="R50" s="165">
        <v>1.4206347288098724E-4</v>
      </c>
      <c r="S50" s="165">
        <v>0.16567711792784093</v>
      </c>
      <c r="T50" s="165">
        <v>0</v>
      </c>
      <c r="U50" s="152"/>
      <c r="V50" s="152"/>
      <c r="W50" s="152"/>
      <c r="X50" s="152"/>
      <c r="Y50" s="152"/>
      <c r="Z50" s="152"/>
    </row>
    <row r="51" spans="1:26" ht="15.75" thickBot="1" x14ac:dyDescent="0.3">
      <c r="A51" s="156" t="s">
        <v>53</v>
      </c>
      <c r="B51" s="161" t="s">
        <v>224</v>
      </c>
      <c r="C51" s="165">
        <v>0</v>
      </c>
      <c r="D51" s="165">
        <v>0.24193664071195684</v>
      </c>
      <c r="E51" s="165">
        <v>0.39577673900008825</v>
      </c>
      <c r="F51" s="165">
        <v>0</v>
      </c>
      <c r="G51" s="165">
        <v>1.664480394733285E-3</v>
      </c>
      <c r="H51" s="165">
        <v>6.1203243762845137E-4</v>
      </c>
      <c r="I51" s="165">
        <v>0.40817288002115892</v>
      </c>
      <c r="J51" s="165">
        <v>0.39656416312669351</v>
      </c>
      <c r="K51" s="165">
        <v>0.27439794028281989</v>
      </c>
      <c r="L51" s="165">
        <v>0</v>
      </c>
      <c r="M51" s="165">
        <v>0</v>
      </c>
      <c r="N51" s="165">
        <v>1.2511861348445186E-3</v>
      </c>
      <c r="O51" s="165">
        <v>4.738752916669327E-3</v>
      </c>
      <c r="P51" s="165">
        <v>2.6984632627147266E-3</v>
      </c>
      <c r="Q51" s="165">
        <v>1.2718803933964796E-3</v>
      </c>
      <c r="R51" s="165">
        <v>5.7733093254193682E-4</v>
      </c>
      <c r="S51" s="165">
        <v>0</v>
      </c>
      <c r="T51" s="165">
        <v>0</v>
      </c>
    </row>
    <row r="52" spans="1:26" x14ac:dyDescent="0.25">
      <c r="A52" s="156" t="s">
        <v>55</v>
      </c>
      <c r="B52" s="160" t="s">
        <v>231</v>
      </c>
      <c r="C52" s="166">
        <v>0</v>
      </c>
      <c r="D52" s="166">
        <v>17.64978460600927</v>
      </c>
      <c r="E52" s="166">
        <v>17.866398273363696</v>
      </c>
      <c r="F52" s="166">
        <v>12.104963489804279</v>
      </c>
      <c r="G52" s="166">
        <v>5.3650262669314795E-2</v>
      </c>
      <c r="H52" s="166">
        <v>3.1605592290051492E-2</v>
      </c>
      <c r="I52" s="166">
        <v>16.402598714267871</v>
      </c>
      <c r="J52" s="166">
        <v>17.996739984628359</v>
      </c>
      <c r="K52" s="166">
        <v>16.59769555400122</v>
      </c>
      <c r="L52" s="166">
        <v>9.5348014392772686</v>
      </c>
      <c r="M52" s="166">
        <v>16.208857446626403</v>
      </c>
      <c r="N52" s="166">
        <v>2.0818484650022482E-2</v>
      </c>
      <c r="O52" s="166">
        <v>9.3944225264706596E-2</v>
      </c>
      <c r="P52" s="166">
        <v>5.7816393510282366E-2</v>
      </c>
      <c r="Q52" s="166">
        <v>2.1172347368885042E-2</v>
      </c>
      <c r="R52" s="166">
        <v>3.1402042210101851E-2</v>
      </c>
      <c r="S52" s="166">
        <v>14.794196592122974</v>
      </c>
      <c r="T52" s="166">
        <v>1.3915790653066444</v>
      </c>
    </row>
    <row r="53" spans="1:26" x14ac:dyDescent="0.25">
      <c r="A53" s="156" t="s">
        <v>57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</row>
    <row r="54" spans="1:26" ht="15.75" x14ac:dyDescent="0.25">
      <c r="A54" s="156" t="s">
        <v>59</v>
      </c>
      <c r="B54" s="158" t="s">
        <v>198</v>
      </c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</row>
    <row r="55" spans="1:26" x14ac:dyDescent="0.25">
      <c r="A55" s="156" t="s">
        <v>60</v>
      </c>
      <c r="B55" s="160" t="s">
        <v>209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</row>
    <row r="56" spans="1:26" x14ac:dyDescent="0.25">
      <c r="A56" s="156" t="s">
        <v>62</v>
      </c>
      <c r="B56" s="161" t="s">
        <v>210</v>
      </c>
      <c r="C56" s="159">
        <v>88448.601928802556</v>
      </c>
      <c r="D56" s="159">
        <v>2197.9839199483235</v>
      </c>
      <c r="E56" s="159">
        <v>83.836122754842478</v>
      </c>
      <c r="F56" s="159">
        <v>1206.5484748530178</v>
      </c>
      <c r="G56" s="159">
        <v>4932.2427717823857</v>
      </c>
      <c r="H56" s="159">
        <v>58.044592833795626</v>
      </c>
      <c r="I56" s="159">
        <v>21310.272304338378</v>
      </c>
      <c r="J56" s="159">
        <v>8652.8230458697526</v>
      </c>
      <c r="K56" s="159">
        <v>2058.5447639493595</v>
      </c>
      <c r="L56" s="159">
        <v>138.25499531313329</v>
      </c>
      <c r="M56" s="159">
        <v>73.686373316495292</v>
      </c>
      <c r="N56" s="159">
        <v>81.067969408565006</v>
      </c>
      <c r="O56" s="159">
        <v>8.7035765068550592</v>
      </c>
      <c r="P56" s="159">
        <v>47074.511900292724</v>
      </c>
      <c r="Q56" s="159">
        <v>463.27827268208466</v>
      </c>
      <c r="R56" s="159">
        <v>27.079336025596064</v>
      </c>
      <c r="S56" s="159">
        <v>9.5739759541268068</v>
      </c>
      <c r="T56" s="159">
        <v>72.149532973108464</v>
      </c>
    </row>
    <row r="57" spans="1:26" x14ac:dyDescent="0.25">
      <c r="A57" s="156" t="s">
        <v>64</v>
      </c>
      <c r="B57" s="161" t="s">
        <v>211</v>
      </c>
      <c r="C57" s="159">
        <v>354312.94477548427</v>
      </c>
      <c r="D57" s="159">
        <v>8804.9394133199112</v>
      </c>
      <c r="E57" s="159">
        <v>335.78313051564021</v>
      </c>
      <c r="F57" s="159">
        <v>4832.8891812218762</v>
      </c>
      <c r="G57" s="159">
        <v>19756.319132996461</v>
      </c>
      <c r="H57" s="159">
        <v>232.42376144330697</v>
      </c>
      <c r="I57" s="159">
        <v>85364.0046046442</v>
      </c>
      <c r="J57" s="159">
        <v>34667.504755495414</v>
      </c>
      <c r="K57" s="159">
        <v>8247.1986741001529</v>
      </c>
      <c r="L57" s="159">
        <v>553.92257690157555</v>
      </c>
      <c r="M57" s="159">
        <v>295.14556409258597</v>
      </c>
      <c r="N57" s="159">
        <v>324.66182507766939</v>
      </c>
      <c r="O57" s="159">
        <v>34.875101635717257</v>
      </c>
      <c r="P57" s="159">
        <v>188571.95108838004</v>
      </c>
      <c r="Q57" s="159">
        <v>1855.8779874432005</v>
      </c>
      <c r="R57" s="159">
        <v>108.42707945081122</v>
      </c>
      <c r="S57" s="159">
        <v>38.352100349934993</v>
      </c>
      <c r="T57" s="159">
        <v>288.6687984157021</v>
      </c>
    </row>
    <row r="58" spans="1:26" x14ac:dyDescent="0.25">
      <c r="A58" s="156" t="s">
        <v>66</v>
      </c>
      <c r="B58" s="161" t="s">
        <v>212</v>
      </c>
      <c r="C58" s="159">
        <v>139447.69235054337</v>
      </c>
      <c r="D58" s="159">
        <v>3465.4933359083948</v>
      </c>
      <c r="E58" s="159">
        <v>132.0985097794113</v>
      </c>
      <c r="F58" s="159">
        <v>1901.6774978984129</v>
      </c>
      <c r="G58" s="159">
        <v>7773.8780926019072</v>
      </c>
      <c r="H58" s="159">
        <v>91.37398502667638</v>
      </c>
      <c r="I58" s="159">
        <v>33594.730223594219</v>
      </c>
      <c r="J58" s="159">
        <v>13649.899973026315</v>
      </c>
      <c r="K58" s="159">
        <v>3246.8679448507364</v>
      </c>
      <c r="L58" s="159">
        <v>218.10866685925373</v>
      </c>
      <c r="M58" s="159">
        <v>116.12702191402251</v>
      </c>
      <c r="N58" s="159">
        <v>127.68720534902653</v>
      </c>
      <c r="O58" s="159">
        <v>13.736243989272118</v>
      </c>
      <c r="P58" s="159">
        <v>74214.584527457235</v>
      </c>
      <c r="Q58" s="159">
        <v>730.48116601133461</v>
      </c>
      <c r="R58" s="159">
        <v>42.621364853504559</v>
      </c>
      <c r="S58" s="159">
        <v>15.094439337648263</v>
      </c>
      <c r="T58" s="159">
        <v>113.23215208601739</v>
      </c>
    </row>
    <row r="59" spans="1:26" ht="15.75" thickBot="1" x14ac:dyDescent="0.3">
      <c r="A59" s="156" t="s">
        <v>68</v>
      </c>
      <c r="B59" s="161" t="s">
        <v>232</v>
      </c>
      <c r="C59" s="159">
        <v>-228.88584370217831</v>
      </c>
      <c r="D59" s="159">
        <v>0</v>
      </c>
      <c r="E59" s="159">
        <v>0</v>
      </c>
      <c r="F59" s="159">
        <v>0</v>
      </c>
      <c r="G59" s="159">
        <v>-20.722053623110813</v>
      </c>
      <c r="H59" s="159">
        <v>0</v>
      </c>
      <c r="I59" s="159">
        <v>-19.692422402715891</v>
      </c>
      <c r="J59" s="159">
        <v>-1.0677325051023074</v>
      </c>
      <c r="K59" s="159">
        <v>0</v>
      </c>
      <c r="L59" s="159">
        <v>0</v>
      </c>
      <c r="M59" s="159">
        <v>0</v>
      </c>
      <c r="N59" s="159">
        <v>-1.4048807225833124</v>
      </c>
      <c r="O59" s="159">
        <v>0</v>
      </c>
      <c r="P59" s="159">
        <v>-180.17361104994617</v>
      </c>
      <c r="Q59" s="159">
        <v>-5.8251433987198205</v>
      </c>
      <c r="R59" s="159">
        <v>0</v>
      </c>
      <c r="S59" s="159">
        <v>0</v>
      </c>
      <c r="T59" s="159">
        <v>0</v>
      </c>
    </row>
    <row r="60" spans="1:26" x14ac:dyDescent="0.25">
      <c r="A60" s="156" t="s">
        <v>69</v>
      </c>
      <c r="B60" s="160" t="s">
        <v>225</v>
      </c>
      <c r="C60" s="162">
        <v>581980.35321112804</v>
      </c>
      <c r="D60" s="162">
        <v>14468.416669176631</v>
      </c>
      <c r="E60" s="162">
        <v>551.71776304989396</v>
      </c>
      <c r="F60" s="162">
        <v>7941.1151539733073</v>
      </c>
      <c r="G60" s="162">
        <v>32441.717943757645</v>
      </c>
      <c r="H60" s="162">
        <v>381.842339303779</v>
      </c>
      <c r="I60" s="162">
        <v>140249.31471017408</v>
      </c>
      <c r="J60" s="162">
        <v>56969.160041886375</v>
      </c>
      <c r="K60" s="162">
        <v>13552.61138290025</v>
      </c>
      <c r="L60" s="162">
        <v>910.28623907396263</v>
      </c>
      <c r="M60" s="162">
        <v>484.95895932310378</v>
      </c>
      <c r="N60" s="162">
        <v>532.01211911267762</v>
      </c>
      <c r="O60" s="162">
        <v>57.314922131844433</v>
      </c>
      <c r="P60" s="162">
        <v>309680.87390508002</v>
      </c>
      <c r="Q60" s="162">
        <v>3043.8122827378997</v>
      </c>
      <c r="R60" s="162">
        <v>178.12778032991181</v>
      </c>
      <c r="S60" s="162">
        <v>63.020515641710055</v>
      </c>
      <c r="T60" s="162">
        <v>474.05048347482796</v>
      </c>
    </row>
    <row r="61" spans="1:26" x14ac:dyDescent="0.25">
      <c r="A61" s="156" t="s">
        <v>71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</row>
    <row r="62" spans="1:26" x14ac:dyDescent="0.25">
      <c r="A62" s="156" t="s">
        <v>73</v>
      </c>
      <c r="B62" s="160" t="s">
        <v>226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</row>
    <row r="63" spans="1:26" ht="15.75" thickBot="1" x14ac:dyDescent="0.3">
      <c r="A63" s="156" t="s">
        <v>75</v>
      </c>
      <c r="B63" s="161" t="s">
        <v>233</v>
      </c>
      <c r="C63" s="154">
        <v>107246477186</v>
      </c>
      <c r="D63" s="154">
        <v>2687420391</v>
      </c>
      <c r="E63" s="154">
        <v>101623502</v>
      </c>
      <c r="F63" s="154">
        <v>1508335314</v>
      </c>
      <c r="G63" s="154">
        <v>5968792122</v>
      </c>
      <c r="H63" s="154">
        <v>70241818</v>
      </c>
      <c r="I63" s="154">
        <v>25825428784</v>
      </c>
      <c r="J63" s="154">
        <v>10507497706</v>
      </c>
      <c r="K63" s="154">
        <v>2515470925</v>
      </c>
      <c r="L63" s="154">
        <v>172992260</v>
      </c>
      <c r="M63" s="154">
        <v>91208296</v>
      </c>
      <c r="N63" s="154">
        <v>97899984</v>
      </c>
      <c r="O63" s="154">
        <v>10793313</v>
      </c>
      <c r="P63" s="154">
        <v>56993678507</v>
      </c>
      <c r="Q63" s="154">
        <v>560806958</v>
      </c>
      <c r="R63" s="154">
        <v>32762626</v>
      </c>
      <c r="S63" s="154">
        <v>11856926</v>
      </c>
      <c r="T63" s="154">
        <v>89667754</v>
      </c>
    </row>
    <row r="64" spans="1:26" x14ac:dyDescent="0.25">
      <c r="A64" s="156" t="s">
        <v>77</v>
      </c>
      <c r="B64" s="160" t="s">
        <v>229</v>
      </c>
      <c r="C64" s="163">
        <v>107246477186</v>
      </c>
      <c r="D64" s="163">
        <v>2687420391</v>
      </c>
      <c r="E64" s="163">
        <v>101623502</v>
      </c>
      <c r="F64" s="163">
        <v>1508335314</v>
      </c>
      <c r="G64" s="163">
        <v>5968792122</v>
      </c>
      <c r="H64" s="163">
        <v>70241818</v>
      </c>
      <c r="I64" s="163">
        <v>25825428784</v>
      </c>
      <c r="J64" s="163">
        <v>10507497706</v>
      </c>
      <c r="K64" s="163">
        <v>2515470925</v>
      </c>
      <c r="L64" s="163">
        <v>172992260</v>
      </c>
      <c r="M64" s="163">
        <v>91208296</v>
      </c>
      <c r="N64" s="163">
        <v>97899984</v>
      </c>
      <c r="O64" s="163">
        <v>10793313</v>
      </c>
      <c r="P64" s="163">
        <v>56993678507</v>
      </c>
      <c r="Q64" s="163">
        <v>560806958</v>
      </c>
      <c r="R64" s="163">
        <v>32762626</v>
      </c>
      <c r="S64" s="163">
        <v>11856926</v>
      </c>
      <c r="T64" s="163">
        <v>89667754</v>
      </c>
    </row>
    <row r="65" spans="1:26" x14ac:dyDescent="0.25">
      <c r="A65" s="156" t="s">
        <v>79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</row>
    <row r="66" spans="1:26" x14ac:dyDescent="0.25">
      <c r="A66" s="156" t="s">
        <v>81</v>
      </c>
      <c r="B66" s="160" t="s">
        <v>230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</row>
    <row r="67" spans="1:26" x14ac:dyDescent="0.25">
      <c r="A67" s="156" t="s">
        <v>83</v>
      </c>
      <c r="B67" s="161" t="s">
        <v>210</v>
      </c>
      <c r="C67" s="165">
        <v>0</v>
      </c>
      <c r="D67" s="165">
        <v>8.1787870900631402E-4</v>
      </c>
      <c r="E67" s="165">
        <v>8.2496785787644362E-4</v>
      </c>
      <c r="F67" s="165">
        <v>7.9992059037147087E-4</v>
      </c>
      <c r="G67" s="165">
        <v>8.2633850718354541E-4</v>
      </c>
      <c r="H67" s="165">
        <v>8.2635379445611206E-4</v>
      </c>
      <c r="I67" s="165">
        <v>8.2516625309783968E-4</v>
      </c>
      <c r="J67" s="165">
        <v>8.2349035783551119E-4</v>
      </c>
      <c r="K67" s="165">
        <v>8.183536305232229E-4</v>
      </c>
      <c r="L67" s="165">
        <v>7.9919757862654249E-4</v>
      </c>
      <c r="M67" s="165">
        <v>8.0789112995264471E-4</v>
      </c>
      <c r="N67" s="165">
        <v>8.2806928148798284E-4</v>
      </c>
      <c r="O67" s="165">
        <v>8.0638600092993308E-4</v>
      </c>
      <c r="P67" s="165">
        <v>8.2596023161605548E-4</v>
      </c>
      <c r="Q67" s="165">
        <v>8.260922338308161E-4</v>
      </c>
      <c r="R67" s="165">
        <v>8.2653130507902707E-4</v>
      </c>
      <c r="S67" s="165">
        <v>8.0745852290271586E-4</v>
      </c>
      <c r="T67" s="165">
        <v>8.0463187438717897E-4</v>
      </c>
      <c r="U67" s="152"/>
      <c r="V67" s="152"/>
      <c r="W67" s="152"/>
      <c r="X67" s="152"/>
      <c r="Y67" s="152"/>
      <c r="Z67" s="152"/>
    </row>
    <row r="68" spans="1:26" x14ac:dyDescent="0.25">
      <c r="A68" s="156" t="s">
        <v>84</v>
      </c>
      <c r="B68" s="161" t="s">
        <v>211</v>
      </c>
      <c r="C68" s="165">
        <v>0</v>
      </c>
      <c r="D68" s="165">
        <v>3.2763535778797741E-3</v>
      </c>
      <c r="E68" s="165">
        <v>3.3041877509361979E-3</v>
      </c>
      <c r="F68" s="165">
        <v>3.2041212165253834E-3</v>
      </c>
      <c r="G68" s="165">
        <v>3.3099358679585895E-3</v>
      </c>
      <c r="H68" s="165">
        <v>3.3089086823365958E-3</v>
      </c>
      <c r="I68" s="165">
        <v>3.3054244836984463E-3</v>
      </c>
      <c r="J68" s="165">
        <v>3.2993111895422587E-3</v>
      </c>
      <c r="K68" s="165">
        <v>3.2785903395405585E-3</v>
      </c>
      <c r="L68" s="165">
        <v>3.2020078638291421E-3</v>
      </c>
      <c r="M68" s="165">
        <v>3.2359508623271064E-3</v>
      </c>
      <c r="N68" s="165">
        <v>3.3162602465560097E-3</v>
      </c>
      <c r="O68" s="165">
        <v>3.2311767142968297E-3</v>
      </c>
      <c r="P68" s="165">
        <v>3.308646783787074E-3</v>
      </c>
      <c r="Q68" s="165">
        <v>3.3092991464688647E-3</v>
      </c>
      <c r="R68" s="165">
        <v>3.309474626692354E-3</v>
      </c>
      <c r="S68" s="165">
        <v>3.2345736449679277E-3</v>
      </c>
      <c r="T68" s="165">
        <v>3.219315590481971E-3</v>
      </c>
      <c r="U68" s="152"/>
      <c r="V68" s="152"/>
      <c r="W68" s="152"/>
      <c r="X68" s="152"/>
      <c r="Y68" s="152"/>
      <c r="Z68" s="152"/>
    </row>
    <row r="69" spans="1:26" x14ac:dyDescent="0.25">
      <c r="A69" s="156" t="s">
        <v>86</v>
      </c>
      <c r="B69" s="161" t="s">
        <v>212</v>
      </c>
      <c r="C69" s="165">
        <v>0</v>
      </c>
      <c r="D69" s="165">
        <v>1.289524090653666E-3</v>
      </c>
      <c r="E69" s="165">
        <v>1.2998814957135734E-3</v>
      </c>
      <c r="F69" s="165">
        <v>1.2607790059992012E-3</v>
      </c>
      <c r="G69" s="165">
        <v>1.302420646205562E-3</v>
      </c>
      <c r="H69" s="165">
        <v>1.3008488052896976E-3</v>
      </c>
      <c r="I69" s="165">
        <v>1.3008392040486719E-3</v>
      </c>
      <c r="J69" s="165">
        <v>1.2990628553962889E-3</v>
      </c>
      <c r="K69" s="165">
        <v>1.2907594806927599E-3</v>
      </c>
      <c r="L69" s="165">
        <v>1.2608001471236558E-3</v>
      </c>
      <c r="M69" s="165">
        <v>1.2732067915622776E-3</v>
      </c>
      <c r="N69" s="165">
        <v>1.3042617591135309E-3</v>
      </c>
      <c r="O69" s="165">
        <v>1.272662433607931E-3</v>
      </c>
      <c r="P69" s="165">
        <v>1.3021546682294275E-3</v>
      </c>
      <c r="Q69" s="165">
        <v>1.3025536783930821E-3</v>
      </c>
      <c r="R69" s="165">
        <v>1.3009141835426915E-3</v>
      </c>
      <c r="S69" s="165">
        <v>1.2730482873594946E-3</v>
      </c>
      <c r="T69" s="165">
        <v>1.2627967918770152E-3</v>
      </c>
      <c r="U69" s="152"/>
      <c r="V69" s="152"/>
      <c r="W69" s="152"/>
      <c r="X69" s="152"/>
      <c r="Y69" s="152"/>
      <c r="Z69" s="152"/>
    </row>
    <row r="70" spans="1:26" ht="15.75" thickBot="1" x14ac:dyDescent="0.3">
      <c r="A70" s="156" t="s">
        <v>88</v>
      </c>
      <c r="B70" s="161" t="s">
        <v>232</v>
      </c>
      <c r="C70" s="165">
        <v>0</v>
      </c>
      <c r="D70" s="165">
        <v>0</v>
      </c>
      <c r="E70" s="165">
        <v>0</v>
      </c>
      <c r="F70" s="165">
        <v>0</v>
      </c>
      <c r="G70" s="165">
        <v>-3.4717331747461403E-6</v>
      </c>
      <c r="H70" s="165">
        <v>0</v>
      </c>
      <c r="I70" s="165">
        <v>-7.6252063682738242E-7</v>
      </c>
      <c r="J70" s="165">
        <v>-1.0161624917534932E-7</v>
      </c>
      <c r="K70" s="165">
        <v>0</v>
      </c>
      <c r="L70" s="165">
        <v>0</v>
      </c>
      <c r="M70" s="165">
        <v>0</v>
      </c>
      <c r="N70" s="165">
        <v>-1.4350162943676401E-5</v>
      </c>
      <c r="O70" s="165">
        <v>0</v>
      </c>
      <c r="P70" s="165">
        <v>-3.1612911426276357E-6</v>
      </c>
      <c r="Q70" s="165">
        <v>-1.0387074046823471E-5</v>
      </c>
      <c r="R70" s="165">
        <v>0</v>
      </c>
      <c r="S70" s="165">
        <v>0</v>
      </c>
      <c r="T70" s="165">
        <v>0</v>
      </c>
      <c r="U70" s="152"/>
      <c r="V70" s="152"/>
      <c r="W70" s="152"/>
      <c r="X70" s="152"/>
      <c r="Y70" s="152"/>
      <c r="Z70" s="152"/>
    </row>
    <row r="71" spans="1:26" x14ac:dyDescent="0.25">
      <c r="A71" s="156" t="s">
        <v>90</v>
      </c>
      <c r="B71" s="160" t="s">
        <v>231</v>
      </c>
      <c r="C71" s="166">
        <v>0</v>
      </c>
      <c r="D71" s="166">
        <v>5.3837563775397546E-3</v>
      </c>
      <c r="E71" s="166">
        <v>5.4290371045262152E-3</v>
      </c>
      <c r="F71" s="166">
        <v>5.2648208128960559E-3</v>
      </c>
      <c r="G71" s="166">
        <v>5.4352232881729502E-3</v>
      </c>
      <c r="H71" s="166">
        <v>5.4361112820824047E-3</v>
      </c>
      <c r="I71" s="166">
        <v>5.4306674202081306E-3</v>
      </c>
      <c r="J71" s="166">
        <v>5.4217627865248827E-3</v>
      </c>
      <c r="K71" s="166">
        <v>5.3877034507565412E-3</v>
      </c>
      <c r="L71" s="166">
        <v>5.2620055895793404E-3</v>
      </c>
      <c r="M71" s="166">
        <v>5.3170487838420282E-3</v>
      </c>
      <c r="N71" s="166">
        <v>5.4342411242138469E-3</v>
      </c>
      <c r="O71" s="166">
        <v>5.3102251488346937E-3</v>
      </c>
      <c r="P71" s="166">
        <v>5.4336003924899288E-3</v>
      </c>
      <c r="Q71" s="166">
        <v>5.4275579846459398E-3</v>
      </c>
      <c r="R71" s="166">
        <v>5.436920115314073E-3</v>
      </c>
      <c r="S71" s="166">
        <v>5.3150804552301381E-3</v>
      </c>
      <c r="T71" s="166">
        <v>5.2867442567461655E-3</v>
      </c>
      <c r="U71" s="152"/>
      <c r="V71" s="152"/>
      <c r="W71" s="152"/>
      <c r="X71" s="152"/>
      <c r="Y71" s="152"/>
      <c r="Z71" s="152"/>
    </row>
    <row r="72" spans="1:26" ht="15.75" thickBot="1" x14ac:dyDescent="0.3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</row>
    <row r="73" spans="1:26" x14ac:dyDescent="0.25">
      <c r="A73" s="156" t="s">
        <v>35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</row>
    <row r="74" spans="1:26" ht="15.75" x14ac:dyDescent="0.25">
      <c r="A74" s="156" t="s">
        <v>37</v>
      </c>
      <c r="B74" s="158" t="s">
        <v>199</v>
      </c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2"/>
      <c r="V74" s="152"/>
      <c r="W74" s="152"/>
      <c r="X74" s="152"/>
      <c r="Y74" s="152"/>
      <c r="Z74" s="152"/>
    </row>
    <row r="75" spans="1:26" x14ac:dyDescent="0.25">
      <c r="A75" s="156" t="s">
        <v>39</v>
      </c>
      <c r="B75" s="160" t="s">
        <v>209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2"/>
      <c r="V75" s="152"/>
      <c r="W75" s="152"/>
      <c r="X75" s="152"/>
      <c r="Y75" s="152"/>
      <c r="Z75" s="152"/>
    </row>
    <row r="76" spans="1:26" x14ac:dyDescent="0.25">
      <c r="A76" s="156" t="s">
        <v>41</v>
      </c>
      <c r="B76" s="161" t="s">
        <v>234</v>
      </c>
      <c r="C76" s="159">
        <v>1206.7393650876065</v>
      </c>
      <c r="D76" s="159">
        <v>0</v>
      </c>
      <c r="E76" s="159">
        <v>0</v>
      </c>
      <c r="F76" s="159">
        <v>538.14001608196531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221.20801432653167</v>
      </c>
      <c r="M76" s="159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447.3913346791096</v>
      </c>
      <c r="U76" s="152"/>
      <c r="V76" s="152"/>
      <c r="W76" s="152"/>
      <c r="X76" s="152"/>
      <c r="Y76" s="152"/>
      <c r="Z76" s="152"/>
    </row>
    <row r="77" spans="1:26" x14ac:dyDescent="0.25">
      <c r="A77" s="156" t="s">
        <v>43</v>
      </c>
      <c r="B77" s="161" t="s">
        <v>235</v>
      </c>
      <c r="C77" s="159">
        <v>153372.39316115942</v>
      </c>
      <c r="D77" s="159">
        <v>737.18545253166371</v>
      </c>
      <c r="E77" s="159">
        <v>77.308703282671559</v>
      </c>
      <c r="F77" s="159">
        <v>109.75750351423078</v>
      </c>
      <c r="G77" s="159">
        <v>15869.41531435326</v>
      </c>
      <c r="H77" s="159">
        <v>191.49749747364322</v>
      </c>
      <c r="I77" s="159">
        <v>13803.514697833367</v>
      </c>
      <c r="J77" s="159">
        <v>1661.8115262405252</v>
      </c>
      <c r="K77" s="159">
        <v>451.13638371107942</v>
      </c>
      <c r="L77" s="159">
        <v>36.096284706742011</v>
      </c>
      <c r="M77" s="159">
        <v>177.43597511447399</v>
      </c>
      <c r="N77" s="159">
        <v>0</v>
      </c>
      <c r="O77" s="159">
        <v>151.66579684313848</v>
      </c>
      <c r="P77" s="159">
        <v>120030.68412310765</v>
      </c>
      <c r="Q77" s="159">
        <v>0</v>
      </c>
      <c r="R77" s="159">
        <v>0</v>
      </c>
      <c r="S77" s="159">
        <v>19.514884796632781</v>
      </c>
      <c r="T77" s="159">
        <v>55.369017650372619</v>
      </c>
      <c r="U77" s="152"/>
      <c r="V77" s="152"/>
      <c r="W77" s="152"/>
      <c r="X77" s="152"/>
      <c r="Y77" s="152"/>
      <c r="Z77" s="152"/>
    </row>
    <row r="78" spans="1:26" x14ac:dyDescent="0.25">
      <c r="A78" s="156" t="s">
        <v>45</v>
      </c>
      <c r="B78" s="161" t="s">
        <v>236</v>
      </c>
      <c r="C78" s="159">
        <v>2265.1219033032785</v>
      </c>
      <c r="D78" s="159">
        <v>0.12677173862265068</v>
      </c>
      <c r="E78" s="159">
        <v>2.827098037829668E-2</v>
      </c>
      <c r="F78" s="159">
        <v>0</v>
      </c>
      <c r="G78" s="159">
        <v>196.63811207317406</v>
      </c>
      <c r="H78" s="159">
        <v>4.9610964888046194</v>
      </c>
      <c r="I78" s="159">
        <v>48.733680927291026</v>
      </c>
      <c r="J78" s="159">
        <v>1.4114020160130119</v>
      </c>
      <c r="K78" s="159">
        <v>7.1842864827760311E-2</v>
      </c>
      <c r="L78" s="159">
        <v>0</v>
      </c>
      <c r="M78" s="159">
        <v>1.2314238185263603E-2</v>
      </c>
      <c r="N78" s="159">
        <v>26.238388785237106</v>
      </c>
      <c r="O78" s="159">
        <v>8.2993209142264435E-2</v>
      </c>
      <c r="P78" s="159">
        <v>1986.8142932554208</v>
      </c>
      <c r="Q78" s="159">
        <v>0</v>
      </c>
      <c r="R78" s="159">
        <v>0</v>
      </c>
      <c r="S78" s="159">
        <v>2.7367261815480592E-3</v>
      </c>
      <c r="T78" s="159">
        <v>0</v>
      </c>
      <c r="U78" s="152"/>
      <c r="V78" s="152"/>
      <c r="W78" s="152"/>
      <c r="X78" s="152"/>
      <c r="Y78" s="152"/>
      <c r="Z78" s="152"/>
    </row>
    <row r="79" spans="1:26" x14ac:dyDescent="0.25">
      <c r="A79" s="156" t="s">
        <v>47</v>
      </c>
      <c r="B79" s="161" t="s">
        <v>237</v>
      </c>
      <c r="C79" s="159">
        <v>180230.34008623555</v>
      </c>
      <c r="D79" s="159">
        <v>107.57626614430194</v>
      </c>
      <c r="E79" s="159">
        <v>3.4178675336846118</v>
      </c>
      <c r="F79" s="159">
        <v>0</v>
      </c>
      <c r="G79" s="159">
        <v>15781.550493602295</v>
      </c>
      <c r="H79" s="159">
        <v>399.11938720474762</v>
      </c>
      <c r="I79" s="159">
        <v>4102.8727417852951</v>
      </c>
      <c r="J79" s="159">
        <v>235.74118216749682</v>
      </c>
      <c r="K79" s="159">
        <v>70.882064003472991</v>
      </c>
      <c r="L79" s="159">
        <v>0</v>
      </c>
      <c r="M79" s="159">
        <v>45.044443891384262</v>
      </c>
      <c r="N79" s="159">
        <v>0</v>
      </c>
      <c r="O79" s="159">
        <v>97.329362504142267</v>
      </c>
      <c r="P79" s="159">
        <v>159376.80439977167</v>
      </c>
      <c r="Q79" s="159">
        <v>0</v>
      </c>
      <c r="R79" s="159">
        <v>0</v>
      </c>
      <c r="S79" s="159">
        <v>10.001877627085879</v>
      </c>
      <c r="T79" s="159">
        <v>0</v>
      </c>
      <c r="U79" s="152"/>
      <c r="V79" s="152"/>
      <c r="W79" s="152"/>
      <c r="X79" s="152"/>
      <c r="Y79" s="152"/>
      <c r="Z79" s="152"/>
    </row>
    <row r="80" spans="1:26" x14ac:dyDescent="0.25">
      <c r="A80" s="156" t="s">
        <v>49</v>
      </c>
      <c r="B80" s="161" t="s">
        <v>238</v>
      </c>
      <c r="C80" s="159">
        <v>21916.031747818924</v>
      </c>
      <c r="D80" s="159">
        <v>68.325309464729287</v>
      </c>
      <c r="E80" s="159">
        <v>10.805128979810506</v>
      </c>
      <c r="F80" s="159">
        <v>4.3645145355629351</v>
      </c>
      <c r="G80" s="159">
        <v>4358.4353095138194</v>
      </c>
      <c r="H80" s="159">
        <v>22.029228751263616</v>
      </c>
      <c r="I80" s="159">
        <v>3154.8929576071901</v>
      </c>
      <c r="J80" s="159">
        <v>379.22285620426948</v>
      </c>
      <c r="K80" s="159">
        <v>61.498083031280778</v>
      </c>
      <c r="L80" s="159">
        <v>1.6000828684474593</v>
      </c>
      <c r="M80" s="159">
        <v>7.8584189987775437</v>
      </c>
      <c r="N80" s="159">
        <v>0</v>
      </c>
      <c r="O80" s="159">
        <v>20.323735002074528</v>
      </c>
      <c r="P80" s="159">
        <v>13823.324728968297</v>
      </c>
      <c r="Q80" s="159">
        <v>0</v>
      </c>
      <c r="R80" s="159">
        <v>0</v>
      </c>
      <c r="S80" s="159">
        <v>0.87300393857950453</v>
      </c>
      <c r="T80" s="159">
        <v>2.4783899548250119</v>
      </c>
      <c r="U80" s="152"/>
      <c r="V80" s="152"/>
      <c r="W80" s="152"/>
      <c r="X80" s="152"/>
      <c r="Y80" s="152"/>
      <c r="Z80" s="152"/>
    </row>
    <row r="81" spans="1:26" x14ac:dyDescent="0.25">
      <c r="A81" s="156" t="s">
        <v>51</v>
      </c>
      <c r="B81" s="161" t="s">
        <v>239</v>
      </c>
      <c r="C81" s="159">
        <v>194300.50574632207</v>
      </c>
      <c r="D81" s="159">
        <v>10.966504592188889</v>
      </c>
      <c r="E81" s="159">
        <v>2.4465280046823228</v>
      </c>
      <c r="F81" s="159">
        <v>0.67066726281930489</v>
      </c>
      <c r="G81" s="159">
        <v>17013.765412091496</v>
      </c>
      <c r="H81" s="159">
        <v>429.56829921943466</v>
      </c>
      <c r="I81" s="159">
        <v>4216.0833525151129</v>
      </c>
      <c r="J81" s="159">
        <v>122.05605407830245</v>
      </c>
      <c r="K81" s="159">
        <v>6.2134305008126471</v>
      </c>
      <c r="L81" s="159">
        <v>0.27613606378251077</v>
      </c>
      <c r="M81" s="159">
        <v>1.0655385604862742</v>
      </c>
      <c r="N81" s="159">
        <v>214.04771458537027</v>
      </c>
      <c r="O81" s="159">
        <v>7.1751412276304389</v>
      </c>
      <c r="P81" s="159">
        <v>171879.39827215252</v>
      </c>
      <c r="Q81" s="159">
        <v>359.86057828586053</v>
      </c>
      <c r="R81" s="159">
        <v>36.121934895808522</v>
      </c>
      <c r="S81" s="159">
        <v>0.23674712503125409</v>
      </c>
      <c r="T81" s="159">
        <v>0.55343516073051235</v>
      </c>
      <c r="U81" s="152"/>
      <c r="V81" s="152"/>
      <c r="W81" s="152"/>
      <c r="X81" s="152"/>
      <c r="Y81" s="152"/>
      <c r="Z81" s="152"/>
    </row>
    <row r="82" spans="1:26" x14ac:dyDescent="0.25">
      <c r="A82" s="156" t="s">
        <v>53</v>
      </c>
      <c r="B82" s="161" t="s">
        <v>240</v>
      </c>
      <c r="C82" s="159">
        <v>-61644.212343623352</v>
      </c>
      <c r="D82" s="159">
        <v>-71.727259187467695</v>
      </c>
      <c r="E82" s="159">
        <v>-4.6896710258647074</v>
      </c>
      <c r="F82" s="159">
        <v>0</v>
      </c>
      <c r="G82" s="159">
        <v>-4442.8009761069998</v>
      </c>
      <c r="H82" s="159">
        <v>-52.958576790618459</v>
      </c>
      <c r="I82" s="159">
        <v>-3809.011429834763</v>
      </c>
      <c r="J82" s="159">
        <v>-534.10360609832333</v>
      </c>
      <c r="K82" s="159">
        <v>-130.63233827909025</v>
      </c>
      <c r="L82" s="159">
        <v>-2.2358443838639475</v>
      </c>
      <c r="M82" s="159">
        <v>0</v>
      </c>
      <c r="N82" s="159">
        <v>-577.25355636852623</v>
      </c>
      <c r="O82" s="159">
        <v>-5.2430830721066975E-2</v>
      </c>
      <c r="P82" s="159">
        <v>-51950.950553905917</v>
      </c>
      <c r="Q82" s="159">
        <v>-57.308470380943518</v>
      </c>
      <c r="R82" s="159">
        <v>-1.5363131857124142</v>
      </c>
      <c r="S82" s="159">
        <v>-1.6874338832802691</v>
      </c>
      <c r="T82" s="159">
        <v>-7.2638833612552052</v>
      </c>
      <c r="U82" s="152"/>
      <c r="V82" s="152"/>
      <c r="W82" s="152"/>
      <c r="X82" s="152"/>
      <c r="Y82" s="152"/>
      <c r="Z82" s="152"/>
    </row>
    <row r="83" spans="1:26" x14ac:dyDescent="0.25">
      <c r="A83" s="156" t="s">
        <v>55</v>
      </c>
      <c r="B83" s="161" t="s">
        <v>241</v>
      </c>
      <c r="C83" s="159">
        <v>-1687.3105855395568</v>
      </c>
      <c r="D83" s="159">
        <v>-6.7918715654275735E-2</v>
      </c>
      <c r="E83" s="159">
        <v>0</v>
      </c>
      <c r="F83" s="159">
        <v>0</v>
      </c>
      <c r="G83" s="159">
        <v>-452.4213816092622</v>
      </c>
      <c r="H83" s="159">
        <v>0</v>
      </c>
      <c r="I83" s="159">
        <v>-50.859149099846213</v>
      </c>
      <c r="J83" s="159">
        <v>-1.0189616989079315</v>
      </c>
      <c r="K83" s="159">
        <v>-3.3963657059150755E-2</v>
      </c>
      <c r="L83" s="159">
        <v>0</v>
      </c>
      <c r="M83" s="159">
        <v>0</v>
      </c>
      <c r="N83" s="159">
        <v>0</v>
      </c>
      <c r="O83" s="159">
        <v>0</v>
      </c>
      <c r="P83" s="159">
        <v>-1182.9092107588272</v>
      </c>
      <c r="Q83" s="159">
        <v>0</v>
      </c>
      <c r="R83" s="159">
        <v>0</v>
      </c>
      <c r="S83" s="159">
        <v>0</v>
      </c>
      <c r="T83" s="159">
        <v>0</v>
      </c>
    </row>
    <row r="84" spans="1:26" x14ac:dyDescent="0.25">
      <c r="A84" s="156" t="s">
        <v>57</v>
      </c>
      <c r="B84" s="161" t="s">
        <v>242</v>
      </c>
      <c r="C84" s="159">
        <v>-14185.767899450007</v>
      </c>
      <c r="D84" s="159">
        <v>-4.7709785283875136E-2</v>
      </c>
      <c r="E84" s="159">
        <v>-2.385672318448346E-2</v>
      </c>
      <c r="F84" s="159">
        <v>0</v>
      </c>
      <c r="G84" s="159">
        <v>-720.1445594753659</v>
      </c>
      <c r="H84" s="159">
        <v>0</v>
      </c>
      <c r="I84" s="159">
        <v>-82.922676959404868</v>
      </c>
      <c r="J84" s="159">
        <v>-1.169322145678344</v>
      </c>
      <c r="K84" s="159">
        <v>-1.193059106705649E-2</v>
      </c>
      <c r="L84" s="159">
        <v>0</v>
      </c>
      <c r="M84" s="159">
        <v>0</v>
      </c>
      <c r="N84" s="159">
        <v>0</v>
      </c>
      <c r="O84" s="159">
        <v>0</v>
      </c>
      <c r="P84" s="159">
        <v>-13381.447843770024</v>
      </c>
      <c r="Q84" s="159">
        <v>0</v>
      </c>
      <c r="R84" s="159">
        <v>0</v>
      </c>
      <c r="S84" s="159">
        <v>0</v>
      </c>
      <c r="T84" s="159">
        <v>0</v>
      </c>
    </row>
    <row r="85" spans="1:26" x14ac:dyDescent="0.25">
      <c r="A85" s="156" t="s">
        <v>59</v>
      </c>
      <c r="B85" s="161" t="s">
        <v>243</v>
      </c>
      <c r="C85" s="159">
        <v>-10849.443034525848</v>
      </c>
      <c r="D85" s="159">
        <v>0</v>
      </c>
      <c r="E85" s="159">
        <v>0</v>
      </c>
      <c r="F85" s="159">
        <v>0</v>
      </c>
      <c r="G85" s="159">
        <v>-559.44806285369555</v>
      </c>
      <c r="H85" s="159">
        <v>0</v>
      </c>
      <c r="I85" s="159">
        <v>-22.993618609942875</v>
      </c>
      <c r="J85" s="159">
        <v>0</v>
      </c>
      <c r="K85" s="159">
        <v>0</v>
      </c>
      <c r="L85" s="159">
        <v>0</v>
      </c>
      <c r="M85" s="159">
        <v>0</v>
      </c>
      <c r="N85" s="159">
        <v>0</v>
      </c>
      <c r="O85" s="159">
        <v>0</v>
      </c>
      <c r="P85" s="159">
        <v>-10267.001353062209</v>
      </c>
      <c r="Q85" s="159">
        <v>0</v>
      </c>
      <c r="R85" s="159">
        <v>0</v>
      </c>
      <c r="S85" s="159">
        <v>0</v>
      </c>
      <c r="T85" s="159">
        <v>0</v>
      </c>
    </row>
    <row r="86" spans="1:26" x14ac:dyDescent="0.25">
      <c r="A86" s="156" t="s">
        <v>60</v>
      </c>
      <c r="B86" s="161" t="s">
        <v>244</v>
      </c>
      <c r="C86" s="159">
        <v>-6059.7305574624779</v>
      </c>
      <c r="D86" s="159">
        <v>-3.606086345069206</v>
      </c>
      <c r="E86" s="159">
        <v>0</v>
      </c>
      <c r="F86" s="159">
        <v>0</v>
      </c>
      <c r="G86" s="159">
        <v>-267.03492754994897</v>
      </c>
      <c r="H86" s="159">
        <v>0</v>
      </c>
      <c r="I86" s="159">
        <v>-155.38016685902753</v>
      </c>
      <c r="J86" s="159">
        <v>-10.150730189999818</v>
      </c>
      <c r="K86" s="159">
        <v>0</v>
      </c>
      <c r="L86" s="159">
        <v>0</v>
      </c>
      <c r="M86" s="159">
        <v>0</v>
      </c>
      <c r="N86" s="159">
        <v>-9.2788369998616655</v>
      </c>
      <c r="O86" s="159">
        <v>0</v>
      </c>
      <c r="P86" s="159">
        <v>-5613.9721437547569</v>
      </c>
      <c r="Q86" s="159">
        <v>-0.30766576381445382</v>
      </c>
      <c r="R86" s="159">
        <v>0</v>
      </c>
      <c r="S86" s="159">
        <v>0</v>
      </c>
      <c r="T86" s="159">
        <v>0</v>
      </c>
    </row>
    <row r="87" spans="1:26" x14ac:dyDescent="0.25">
      <c r="A87" s="156" t="s">
        <v>62</v>
      </c>
      <c r="B87" s="161" t="s">
        <v>245</v>
      </c>
      <c r="C87" s="159">
        <v>-2185.4512319273081</v>
      </c>
      <c r="D87" s="159">
        <v>0</v>
      </c>
      <c r="E87" s="159">
        <v>0</v>
      </c>
      <c r="F87" s="159">
        <v>0</v>
      </c>
      <c r="G87" s="159">
        <v>-48.427204347594667</v>
      </c>
      <c r="H87" s="159">
        <v>0</v>
      </c>
      <c r="I87" s="159">
        <v>-18.094741693887883</v>
      </c>
      <c r="J87" s="159">
        <v>-2.4659441981431156</v>
      </c>
      <c r="K87" s="159">
        <v>0</v>
      </c>
      <c r="L87" s="159">
        <v>0</v>
      </c>
      <c r="M87" s="159">
        <v>0</v>
      </c>
      <c r="N87" s="159">
        <v>0</v>
      </c>
      <c r="O87" s="159">
        <v>0</v>
      </c>
      <c r="P87" s="159">
        <v>-2116.4633416876827</v>
      </c>
      <c r="Q87" s="159">
        <v>0</v>
      </c>
      <c r="R87" s="159">
        <v>0</v>
      </c>
      <c r="S87" s="159">
        <v>0</v>
      </c>
      <c r="T87" s="159">
        <v>0</v>
      </c>
    </row>
    <row r="88" spans="1:26" x14ac:dyDescent="0.25">
      <c r="A88" s="156" t="s">
        <v>64</v>
      </c>
      <c r="B88" s="161" t="s">
        <v>246</v>
      </c>
      <c r="C88" s="159">
        <v>-2125.9792362960666</v>
      </c>
      <c r="D88" s="159">
        <v>-0.12002676612136783</v>
      </c>
      <c r="E88" s="159">
        <v>-2.6769973661638594E-2</v>
      </c>
      <c r="F88" s="159">
        <v>-7.3394069542544061E-3</v>
      </c>
      <c r="G88" s="159">
        <v>-186.13902185386857</v>
      </c>
      <c r="H88" s="159">
        <v>-4.6984607563039322</v>
      </c>
      <c r="I88" s="159">
        <v>-46.137119132397899</v>
      </c>
      <c r="J88" s="159">
        <v>-1.3361057282236777</v>
      </c>
      <c r="K88" s="159">
        <v>-6.8013120156088597E-2</v>
      </c>
      <c r="L88" s="159">
        <v>-3.0228822246062578E-3</v>
      </c>
      <c r="M88" s="159">
        <v>-1.165969153129196E-2</v>
      </c>
      <c r="N88" s="159">
        <v>-2.3407416808505164</v>
      </c>
      <c r="O88" s="159">
        <v>-7.8558995623457903E-2</v>
      </c>
      <c r="P88" s="159">
        <v>-1880.6711261823746</v>
      </c>
      <c r="Q88" s="159">
        <v>-3.9375712593171732</v>
      </c>
      <c r="R88" s="159">
        <v>-0.39506205639243447</v>
      </c>
      <c r="S88" s="159">
        <v>-2.5910430793581701E-3</v>
      </c>
      <c r="T88" s="159">
        <v>-6.0457669860041648E-3</v>
      </c>
    </row>
    <row r="89" spans="1:26" ht="15.75" thickBot="1" x14ac:dyDescent="0.3">
      <c r="A89" s="156" t="s">
        <v>66</v>
      </c>
      <c r="B89" s="161" t="s">
        <v>247</v>
      </c>
      <c r="C89" s="159">
        <v>1429.2007013888085</v>
      </c>
      <c r="D89" s="159">
        <v>0.14925278232422762</v>
      </c>
      <c r="E89" s="159">
        <v>4.9754006645327947E-2</v>
      </c>
      <c r="F89" s="159">
        <v>0</v>
      </c>
      <c r="G89" s="159">
        <v>208.41257198962424</v>
      </c>
      <c r="H89" s="159">
        <v>2.5627953223468634</v>
      </c>
      <c r="I89" s="159">
        <v>49.899097280561655</v>
      </c>
      <c r="J89" s="159">
        <v>1.1819370746020166</v>
      </c>
      <c r="K89" s="159">
        <v>7.4642260743237154E-2</v>
      </c>
      <c r="L89" s="159">
        <v>0</v>
      </c>
      <c r="M89" s="159">
        <v>0</v>
      </c>
      <c r="N89" s="159">
        <v>2.944212710317649</v>
      </c>
      <c r="O89" s="159">
        <v>9.9526045536839053E-2</v>
      </c>
      <c r="P89" s="159">
        <v>1159.0916767787241</v>
      </c>
      <c r="Q89" s="159">
        <v>4.2998087974825303</v>
      </c>
      <c r="R89" s="159">
        <v>0.43542633989949586</v>
      </c>
      <c r="S89" s="159">
        <v>0</v>
      </c>
      <c r="T89" s="159">
        <v>0</v>
      </c>
    </row>
    <row r="90" spans="1:26" x14ac:dyDescent="0.25">
      <c r="A90" s="156" t="s">
        <v>68</v>
      </c>
      <c r="B90" s="160" t="s">
        <v>225</v>
      </c>
      <c r="C90" s="162">
        <v>455982.43782249099</v>
      </c>
      <c r="D90" s="162">
        <v>848.76055645423412</v>
      </c>
      <c r="E90" s="162">
        <v>89.315955065161788</v>
      </c>
      <c r="F90" s="162">
        <v>652.92536198762411</v>
      </c>
      <c r="G90" s="162">
        <v>46751.801079826939</v>
      </c>
      <c r="H90" s="162">
        <v>992.08126691331825</v>
      </c>
      <c r="I90" s="162">
        <v>21190.597625759547</v>
      </c>
      <c r="J90" s="162">
        <v>1851.1802877219325</v>
      </c>
      <c r="K90" s="162">
        <v>459.13020072484426</v>
      </c>
      <c r="L90" s="162">
        <v>256.94165069941511</v>
      </c>
      <c r="M90" s="162">
        <v>231.40503111177605</v>
      </c>
      <c r="N90" s="162">
        <v>-345.64281896831335</v>
      </c>
      <c r="O90" s="162">
        <v>276.54556500532038</v>
      </c>
      <c r="P90" s="162">
        <v>381862.70192091254</v>
      </c>
      <c r="Q90" s="162">
        <v>302.60667967926793</v>
      </c>
      <c r="R90" s="162">
        <v>34.625985993603173</v>
      </c>
      <c r="S90" s="162">
        <v>28.939225287151341</v>
      </c>
      <c r="T90" s="162">
        <v>498.52224831679655</v>
      </c>
    </row>
    <row r="91" spans="1:26" x14ac:dyDescent="0.25">
      <c r="A91" s="156" t="s">
        <v>69</v>
      </c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</row>
    <row r="92" spans="1:26" x14ac:dyDescent="0.25">
      <c r="A92" s="156" t="s">
        <v>71</v>
      </c>
      <c r="B92" s="160" t="s">
        <v>226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</row>
    <row r="93" spans="1:26" x14ac:dyDescent="0.25">
      <c r="A93" s="156" t="s">
        <v>73</v>
      </c>
      <c r="B93" s="161" t="s">
        <v>248</v>
      </c>
      <c r="C93" s="154">
        <v>58819235</v>
      </c>
      <c r="D93" s="154">
        <v>3336</v>
      </c>
      <c r="E93" s="154">
        <v>744</v>
      </c>
      <c r="F93" s="154">
        <v>204</v>
      </c>
      <c r="G93" s="154">
        <v>5165476</v>
      </c>
      <c r="H93" s="154">
        <v>130561</v>
      </c>
      <c r="I93" s="154">
        <v>1281531</v>
      </c>
      <c r="J93" s="154">
        <v>37126</v>
      </c>
      <c r="K93" s="154">
        <v>1890</v>
      </c>
      <c r="L93" s="154">
        <v>84</v>
      </c>
      <c r="M93" s="154">
        <v>324</v>
      </c>
      <c r="N93" s="154">
        <v>0</v>
      </c>
      <c r="O93" s="154">
        <v>2183</v>
      </c>
      <c r="P93" s="154">
        <v>52195536</v>
      </c>
      <c r="Q93" s="154">
        <v>0</v>
      </c>
      <c r="R93" s="154">
        <v>0</v>
      </c>
      <c r="S93" s="154">
        <v>72</v>
      </c>
      <c r="T93" s="154">
        <v>168</v>
      </c>
    </row>
    <row r="94" spans="1:26" ht="15.75" thickBot="1" x14ac:dyDescent="0.3">
      <c r="A94" s="156" t="s">
        <v>75</v>
      </c>
      <c r="B94" s="161" t="s">
        <v>249</v>
      </c>
      <c r="C94" s="154">
        <v>691469568</v>
      </c>
      <c r="D94" s="154">
        <v>0</v>
      </c>
      <c r="E94" s="154">
        <v>0</v>
      </c>
      <c r="F94" s="154">
        <v>0</v>
      </c>
      <c r="G94" s="154">
        <v>0</v>
      </c>
      <c r="H94" s="154">
        <v>0</v>
      </c>
      <c r="I94" s="154">
        <v>0</v>
      </c>
      <c r="J94" s="154">
        <v>0</v>
      </c>
      <c r="K94" s="154">
        <v>0</v>
      </c>
      <c r="L94" s="154">
        <v>0</v>
      </c>
      <c r="M94" s="154">
        <v>0</v>
      </c>
      <c r="N94" s="154">
        <v>97899984</v>
      </c>
      <c r="O94" s="154">
        <v>0</v>
      </c>
      <c r="P94" s="154">
        <v>0</v>
      </c>
      <c r="Q94" s="154">
        <v>560806958</v>
      </c>
      <c r="R94" s="154">
        <v>32762626</v>
      </c>
      <c r="S94" s="154">
        <v>0</v>
      </c>
      <c r="T94" s="154">
        <v>0</v>
      </c>
    </row>
    <row r="95" spans="1:26" x14ac:dyDescent="0.25">
      <c r="A95" s="156" t="s">
        <v>77</v>
      </c>
      <c r="B95" s="160" t="s">
        <v>229</v>
      </c>
      <c r="C95" s="163">
        <v>750288803</v>
      </c>
      <c r="D95" s="163">
        <v>3336</v>
      </c>
      <c r="E95" s="163">
        <v>744</v>
      </c>
      <c r="F95" s="163">
        <v>204</v>
      </c>
      <c r="G95" s="163">
        <v>5165476</v>
      </c>
      <c r="H95" s="163">
        <v>130561</v>
      </c>
      <c r="I95" s="163">
        <v>1281531</v>
      </c>
      <c r="J95" s="163">
        <v>37126</v>
      </c>
      <c r="K95" s="163">
        <v>1890</v>
      </c>
      <c r="L95" s="163">
        <v>84</v>
      </c>
      <c r="M95" s="163">
        <v>324</v>
      </c>
      <c r="N95" s="163">
        <v>97899984</v>
      </c>
      <c r="O95" s="163">
        <v>2183</v>
      </c>
      <c r="P95" s="163">
        <v>52195536</v>
      </c>
      <c r="Q95" s="163">
        <v>560806958</v>
      </c>
      <c r="R95" s="163">
        <v>32762626</v>
      </c>
      <c r="S95" s="163">
        <v>72</v>
      </c>
      <c r="T95" s="163">
        <v>168</v>
      </c>
    </row>
    <row r="96" spans="1:26" x14ac:dyDescent="0.25">
      <c r="A96" s="156" t="s">
        <v>79</v>
      </c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</row>
    <row r="97" spans="1:26" x14ac:dyDescent="0.25">
      <c r="A97" s="156" t="s">
        <v>81</v>
      </c>
      <c r="B97" s="160" t="s">
        <v>230</v>
      </c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</row>
    <row r="98" spans="1:26" x14ac:dyDescent="0.25">
      <c r="A98" s="156" t="s">
        <v>83</v>
      </c>
      <c r="B98" s="161" t="s">
        <v>234</v>
      </c>
      <c r="C98" s="165">
        <v>0</v>
      </c>
      <c r="D98" s="165">
        <v>0</v>
      </c>
      <c r="E98" s="165">
        <v>0</v>
      </c>
      <c r="F98" s="165">
        <v>2637.9412553037514</v>
      </c>
      <c r="G98" s="165">
        <v>0</v>
      </c>
      <c r="H98" s="165">
        <v>0</v>
      </c>
      <c r="I98" s="165">
        <v>0</v>
      </c>
      <c r="J98" s="165">
        <v>0</v>
      </c>
      <c r="K98" s="165">
        <v>0</v>
      </c>
      <c r="L98" s="165">
        <v>2633.42874198252</v>
      </c>
      <c r="M98" s="165">
        <v>0</v>
      </c>
      <c r="N98" s="165">
        <v>0</v>
      </c>
      <c r="O98" s="165">
        <v>0</v>
      </c>
      <c r="P98" s="165">
        <v>0</v>
      </c>
      <c r="Q98" s="165">
        <v>0</v>
      </c>
      <c r="R98" s="165">
        <v>0</v>
      </c>
      <c r="S98" s="165">
        <v>0</v>
      </c>
      <c r="T98" s="165">
        <v>2663.0436588042239</v>
      </c>
    </row>
    <row r="99" spans="1:26" x14ac:dyDescent="0.25">
      <c r="A99" s="156" t="s">
        <v>84</v>
      </c>
      <c r="B99" s="161" t="s">
        <v>235</v>
      </c>
      <c r="C99" s="165">
        <v>0</v>
      </c>
      <c r="D99" s="165">
        <v>220.97885267735722</v>
      </c>
      <c r="E99" s="165">
        <v>103.90954742294565</v>
      </c>
      <c r="F99" s="165">
        <v>538.02697801093518</v>
      </c>
      <c r="G99" s="165">
        <v>3.0722077334892779</v>
      </c>
      <c r="H99" s="165">
        <v>1.4667281766656446</v>
      </c>
      <c r="I99" s="165">
        <v>10.771112597224231</v>
      </c>
      <c r="J99" s="165">
        <v>44.761394339291201</v>
      </c>
      <c r="K99" s="165">
        <v>238.69649931803144</v>
      </c>
      <c r="L99" s="165">
        <v>429.71767508026198</v>
      </c>
      <c r="M99" s="165">
        <v>547.64189850146295</v>
      </c>
      <c r="N99" s="165">
        <v>0</v>
      </c>
      <c r="O99" s="165">
        <v>69.475857463645667</v>
      </c>
      <c r="P99" s="165">
        <v>2.2996350516087745</v>
      </c>
      <c r="Q99" s="165">
        <v>0</v>
      </c>
      <c r="R99" s="165">
        <v>0</v>
      </c>
      <c r="S99" s="165">
        <v>271.04006661989973</v>
      </c>
      <c r="T99" s="165">
        <v>329.57748601412271</v>
      </c>
      <c r="U99" s="152"/>
      <c r="V99" s="152"/>
      <c r="W99" s="152"/>
      <c r="X99" s="152"/>
      <c r="Y99" s="152"/>
      <c r="Z99" s="152"/>
    </row>
    <row r="100" spans="1:26" x14ac:dyDescent="0.25">
      <c r="A100" s="156" t="s">
        <v>86</v>
      </c>
      <c r="B100" s="161" t="s">
        <v>236</v>
      </c>
      <c r="C100" s="165">
        <v>0</v>
      </c>
      <c r="D100" s="165">
        <v>3.8001120690243008E-2</v>
      </c>
      <c r="E100" s="165">
        <v>3.7998629540721349E-2</v>
      </c>
      <c r="F100" s="165">
        <v>0</v>
      </c>
      <c r="G100" s="165">
        <v>3.8067762210718635E-2</v>
      </c>
      <c r="H100" s="165">
        <v>3.7998303389255743E-2</v>
      </c>
      <c r="I100" s="165">
        <v>3.8027703525931891E-2</v>
      </c>
      <c r="J100" s="165">
        <v>3.8016538706378597E-2</v>
      </c>
      <c r="K100" s="165">
        <v>3.8012097792465775E-2</v>
      </c>
      <c r="L100" s="165">
        <v>0</v>
      </c>
      <c r="M100" s="165">
        <v>3.8006907979208651E-2</v>
      </c>
      <c r="N100" s="165">
        <v>2.6801218665405607E-4</v>
      </c>
      <c r="O100" s="165">
        <v>3.8017961127926908E-2</v>
      </c>
      <c r="P100" s="165">
        <v>3.8064831698546422E-2</v>
      </c>
      <c r="Q100" s="165">
        <v>0</v>
      </c>
      <c r="R100" s="165">
        <v>0</v>
      </c>
      <c r="S100" s="165">
        <v>3.8010085854834154E-2</v>
      </c>
      <c r="T100" s="165">
        <v>0</v>
      </c>
      <c r="U100" s="152"/>
      <c r="V100" s="152"/>
      <c r="W100" s="152"/>
      <c r="X100" s="152"/>
      <c r="Y100" s="152"/>
      <c r="Z100" s="152"/>
    </row>
    <row r="101" spans="1:26" x14ac:dyDescent="0.25">
      <c r="A101" s="156" t="s">
        <v>88</v>
      </c>
      <c r="B101" s="161" t="s">
        <v>237</v>
      </c>
      <c r="C101" s="165">
        <v>0</v>
      </c>
      <c r="D101" s="165">
        <v>32.247082177548542</v>
      </c>
      <c r="E101" s="165">
        <v>4.5939079753825425</v>
      </c>
      <c r="F101" s="165">
        <v>0</v>
      </c>
      <c r="G101" s="165">
        <v>3.0551977191651445</v>
      </c>
      <c r="H101" s="165">
        <v>3.0569571863324243</v>
      </c>
      <c r="I101" s="165">
        <v>3.2015399875502779</v>
      </c>
      <c r="J101" s="165">
        <v>6.3497597954936387</v>
      </c>
      <c r="K101" s="165">
        <v>37.503737567975129</v>
      </c>
      <c r="L101" s="165">
        <v>0</v>
      </c>
      <c r="M101" s="165">
        <v>139.02606139316129</v>
      </c>
      <c r="N101" s="165">
        <v>0</v>
      </c>
      <c r="O101" s="165">
        <v>44.585140863097692</v>
      </c>
      <c r="P101" s="165">
        <v>3.0534566097716032</v>
      </c>
      <c r="Q101" s="165">
        <v>0</v>
      </c>
      <c r="R101" s="165">
        <v>0</v>
      </c>
      <c r="S101" s="165">
        <v>138.91496704285942</v>
      </c>
      <c r="T101" s="165">
        <v>0</v>
      </c>
      <c r="U101" s="152"/>
      <c r="V101" s="152"/>
      <c r="W101" s="152"/>
      <c r="X101" s="152"/>
      <c r="Y101" s="152"/>
      <c r="Z101" s="152"/>
    </row>
    <row r="102" spans="1:26" x14ac:dyDescent="0.25">
      <c r="A102" s="156" t="s">
        <v>90</v>
      </c>
      <c r="B102" s="161" t="s">
        <v>238</v>
      </c>
      <c r="C102" s="165">
        <v>0</v>
      </c>
      <c r="D102" s="165">
        <v>20.48120787312029</v>
      </c>
      <c r="E102" s="165">
        <v>14.523022822325949</v>
      </c>
      <c r="F102" s="165">
        <v>21.394679095896738</v>
      </c>
      <c r="G102" s="165">
        <v>0.84376257086739337</v>
      </c>
      <c r="H102" s="165">
        <v>0.16872748179979946</v>
      </c>
      <c r="I102" s="165">
        <v>2.4618155609245429</v>
      </c>
      <c r="J102" s="165">
        <v>10.214481931914817</v>
      </c>
      <c r="K102" s="165">
        <v>32.538668270518933</v>
      </c>
      <c r="L102" s="165">
        <v>19.048605576755467</v>
      </c>
      <c r="M102" s="165">
        <v>24.254379625856615</v>
      </c>
      <c r="N102" s="165">
        <v>0</v>
      </c>
      <c r="O102" s="165">
        <v>9.3100022913763301</v>
      </c>
      <c r="P102" s="165">
        <v>0.26483729813538642</v>
      </c>
      <c r="Q102" s="165">
        <v>0</v>
      </c>
      <c r="R102" s="165">
        <v>0</v>
      </c>
      <c r="S102" s="165">
        <v>12.125054702493118</v>
      </c>
      <c r="T102" s="165">
        <v>14.75232115967269</v>
      </c>
      <c r="U102" s="152"/>
      <c r="V102" s="152"/>
      <c r="W102" s="152"/>
      <c r="X102" s="152"/>
      <c r="Y102" s="152"/>
      <c r="Z102" s="152"/>
    </row>
    <row r="103" spans="1:26" ht="15.75" thickBot="1" x14ac:dyDescent="0.3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</row>
    <row r="104" spans="1:26" x14ac:dyDescent="0.25">
      <c r="A104" s="156" t="s">
        <v>35</v>
      </c>
      <c r="B104" s="161" t="s">
        <v>239</v>
      </c>
      <c r="C104" s="165">
        <v>0</v>
      </c>
      <c r="D104" s="165">
        <v>3.2873215204403143</v>
      </c>
      <c r="E104" s="165">
        <v>3.2883440923149498</v>
      </c>
      <c r="F104" s="165">
        <v>3.2875846216632594</v>
      </c>
      <c r="G104" s="165">
        <v>3.293745903009035</v>
      </c>
      <c r="H104" s="165">
        <v>3.2901731697783769</v>
      </c>
      <c r="I104" s="165">
        <v>3.2898801141096961</v>
      </c>
      <c r="J104" s="165">
        <v>3.2876166050288869</v>
      </c>
      <c r="K104" s="165">
        <v>3.2875293655093372</v>
      </c>
      <c r="L104" s="165">
        <v>3.2873340926489374</v>
      </c>
      <c r="M104" s="165">
        <v>3.2886992607601058</v>
      </c>
      <c r="N104" s="165">
        <v>2.1863917218349115E-3</v>
      </c>
      <c r="O104" s="165">
        <v>3.2868260318966738</v>
      </c>
      <c r="P104" s="165">
        <v>3.2929903866137615</v>
      </c>
      <c r="Q104" s="165">
        <v>6.4168351186159954E-4</v>
      </c>
      <c r="R104" s="165">
        <v>1.1025347875291964E-3</v>
      </c>
      <c r="S104" s="165">
        <v>3.2881545143229736</v>
      </c>
      <c r="T104" s="165">
        <v>3.2942569091101928</v>
      </c>
      <c r="U104" s="152"/>
      <c r="V104" s="152"/>
      <c r="W104" s="152"/>
      <c r="X104" s="152"/>
      <c r="Y104" s="152"/>
      <c r="Z104" s="152"/>
    </row>
    <row r="105" spans="1:26" x14ac:dyDescent="0.25">
      <c r="A105" s="156" t="s">
        <v>37</v>
      </c>
      <c r="B105" s="161" t="s">
        <v>240</v>
      </c>
      <c r="C105" s="165">
        <v>0</v>
      </c>
      <c r="D105" s="165">
        <v>-21.500976974660581</v>
      </c>
      <c r="E105" s="165">
        <v>-6.3033212713235311</v>
      </c>
      <c r="F105" s="165">
        <v>0</v>
      </c>
      <c r="G105" s="165">
        <v>-0.86009517343745268</v>
      </c>
      <c r="H105" s="165">
        <v>-0.40562324729910504</v>
      </c>
      <c r="I105" s="165">
        <v>-2.9722351077225313</v>
      </c>
      <c r="J105" s="165">
        <v>-14.386241612301982</v>
      </c>
      <c r="K105" s="165">
        <v>-69.117639301105953</v>
      </c>
      <c r="L105" s="165">
        <v>-26.617195045999374</v>
      </c>
      <c r="M105" s="165">
        <v>0</v>
      </c>
      <c r="N105" s="165">
        <v>-5.8963600685422602E-3</v>
      </c>
      <c r="O105" s="165">
        <v>-2.4017787778775525E-2</v>
      </c>
      <c r="P105" s="165">
        <v>-0.99531405432652165</v>
      </c>
      <c r="Q105" s="165">
        <v>-1.0218929983558356E-4</v>
      </c>
      <c r="R105" s="165">
        <v>-4.689224806681901E-5</v>
      </c>
      <c r="S105" s="165">
        <v>-23.436581712225959</v>
      </c>
      <c r="T105" s="165">
        <v>-43.237400959852415</v>
      </c>
      <c r="U105" s="152"/>
      <c r="V105" s="152"/>
      <c r="W105" s="152"/>
      <c r="X105" s="152"/>
      <c r="Y105" s="152"/>
      <c r="Z105" s="152"/>
    </row>
    <row r="106" spans="1:26" x14ac:dyDescent="0.25">
      <c r="A106" s="156" t="s">
        <v>39</v>
      </c>
      <c r="B106" s="161" t="s">
        <v>241</v>
      </c>
      <c r="C106" s="165">
        <v>0</v>
      </c>
      <c r="D106" s="165">
        <v>-2.0359327234495121E-2</v>
      </c>
      <c r="E106" s="165">
        <v>0</v>
      </c>
      <c r="F106" s="165">
        <v>0</v>
      </c>
      <c r="G106" s="165">
        <v>-8.7585612944337018E-2</v>
      </c>
      <c r="H106" s="165">
        <v>0</v>
      </c>
      <c r="I106" s="165">
        <v>-3.9686241768514541E-2</v>
      </c>
      <c r="J106" s="165">
        <v>-2.7446040481278123E-2</v>
      </c>
      <c r="K106" s="165">
        <v>-1.7970188920185586E-2</v>
      </c>
      <c r="L106" s="165">
        <v>0</v>
      </c>
      <c r="M106" s="165">
        <v>0</v>
      </c>
      <c r="N106" s="165">
        <v>0</v>
      </c>
      <c r="O106" s="165">
        <v>0</v>
      </c>
      <c r="P106" s="165">
        <v>-2.266303407170351E-2</v>
      </c>
      <c r="Q106" s="165">
        <v>0</v>
      </c>
      <c r="R106" s="165">
        <v>0</v>
      </c>
      <c r="S106" s="165">
        <v>0</v>
      </c>
      <c r="T106" s="165">
        <v>0</v>
      </c>
      <c r="U106" s="152"/>
      <c r="V106" s="152"/>
      <c r="W106" s="152"/>
      <c r="X106" s="152"/>
      <c r="Y106" s="152"/>
      <c r="Z106" s="152"/>
    </row>
    <row r="107" spans="1:26" x14ac:dyDescent="0.25">
      <c r="A107" s="156" t="s">
        <v>41</v>
      </c>
      <c r="B107" s="161" t="s">
        <v>242</v>
      </c>
      <c r="C107" s="165">
        <v>0</v>
      </c>
      <c r="D107" s="165">
        <v>-1.430149438965082E-2</v>
      </c>
      <c r="E107" s="165">
        <v>-3.2065488151187448E-2</v>
      </c>
      <c r="F107" s="165">
        <v>0</v>
      </c>
      <c r="G107" s="165">
        <v>-0.13941494636222604</v>
      </c>
      <c r="H107" s="165">
        <v>0</v>
      </c>
      <c r="I107" s="165">
        <v>-6.4705946995745611E-2</v>
      </c>
      <c r="J107" s="165">
        <v>-3.1496044434583419E-2</v>
      </c>
      <c r="K107" s="165">
        <v>-6.3124820460616349E-3</v>
      </c>
      <c r="L107" s="165">
        <v>0</v>
      </c>
      <c r="M107" s="165">
        <v>0</v>
      </c>
      <c r="N107" s="165">
        <v>0</v>
      </c>
      <c r="O107" s="165">
        <v>0</v>
      </c>
      <c r="P107" s="165">
        <v>-0.25637149973457546</v>
      </c>
      <c r="Q107" s="165">
        <v>0</v>
      </c>
      <c r="R107" s="165">
        <v>0</v>
      </c>
      <c r="S107" s="165">
        <v>0</v>
      </c>
      <c r="T107" s="165">
        <v>0</v>
      </c>
      <c r="U107" s="152"/>
      <c r="V107" s="152"/>
      <c r="W107" s="152"/>
      <c r="X107" s="152"/>
      <c r="Y107" s="152"/>
      <c r="Z107" s="152"/>
    </row>
    <row r="108" spans="1:26" x14ac:dyDescent="0.25">
      <c r="A108" s="156" t="s">
        <v>43</v>
      </c>
      <c r="B108" s="161" t="s">
        <v>243</v>
      </c>
      <c r="C108" s="165">
        <v>0</v>
      </c>
      <c r="D108" s="165">
        <v>0</v>
      </c>
      <c r="E108" s="165">
        <v>0</v>
      </c>
      <c r="F108" s="165">
        <v>0</v>
      </c>
      <c r="G108" s="165">
        <v>-0.10830522934453583</v>
      </c>
      <c r="H108" s="165">
        <v>0</v>
      </c>
      <c r="I108" s="165">
        <v>-1.794230386150852E-2</v>
      </c>
      <c r="J108" s="165">
        <v>0</v>
      </c>
      <c r="K108" s="165">
        <v>0</v>
      </c>
      <c r="L108" s="165">
        <v>0</v>
      </c>
      <c r="M108" s="165">
        <v>0</v>
      </c>
      <c r="N108" s="165">
        <v>0</v>
      </c>
      <c r="O108" s="165">
        <v>0</v>
      </c>
      <c r="P108" s="165">
        <v>-0.19670267114532952</v>
      </c>
      <c r="Q108" s="165">
        <v>0</v>
      </c>
      <c r="R108" s="165">
        <v>0</v>
      </c>
      <c r="S108" s="165">
        <v>0</v>
      </c>
      <c r="T108" s="165">
        <v>0</v>
      </c>
      <c r="U108" s="152"/>
      <c r="V108" s="152"/>
      <c r="W108" s="152"/>
      <c r="X108" s="152"/>
      <c r="Y108" s="152"/>
      <c r="Z108" s="152"/>
    </row>
    <row r="109" spans="1:26" x14ac:dyDescent="0.25">
      <c r="A109" s="156" t="s">
        <v>45</v>
      </c>
      <c r="B109" s="161" t="s">
        <v>244</v>
      </c>
      <c r="C109" s="165">
        <v>0</v>
      </c>
      <c r="D109" s="165">
        <v>-1.0809611346130714</v>
      </c>
      <c r="E109" s="165">
        <v>0</v>
      </c>
      <c r="F109" s="165">
        <v>0</v>
      </c>
      <c r="G109" s="165">
        <v>-5.1696092973803183E-2</v>
      </c>
      <c r="H109" s="165">
        <v>0</v>
      </c>
      <c r="I109" s="165">
        <v>-0.12124573409385143</v>
      </c>
      <c r="J109" s="165">
        <v>-0.27341297715885954</v>
      </c>
      <c r="K109" s="165">
        <v>0</v>
      </c>
      <c r="L109" s="165">
        <v>0</v>
      </c>
      <c r="M109" s="165">
        <v>0</v>
      </c>
      <c r="N109" s="165">
        <v>-9.4778738675398199E-5</v>
      </c>
      <c r="O109" s="165">
        <v>0</v>
      </c>
      <c r="P109" s="165">
        <v>-0.10755655701580988</v>
      </c>
      <c r="Q109" s="165">
        <v>-5.4861260087014445E-7</v>
      </c>
      <c r="R109" s="165">
        <v>0</v>
      </c>
      <c r="S109" s="165">
        <v>0</v>
      </c>
      <c r="T109" s="165">
        <v>0</v>
      </c>
      <c r="U109" s="152"/>
      <c r="V109" s="152"/>
      <c r="W109" s="152"/>
      <c r="X109" s="152"/>
      <c r="Y109" s="152"/>
      <c r="Z109" s="152"/>
    </row>
    <row r="110" spans="1:26" x14ac:dyDescent="0.25">
      <c r="A110" s="156" t="s">
        <v>47</v>
      </c>
      <c r="B110" s="161" t="s">
        <v>245</v>
      </c>
      <c r="C110" s="165">
        <v>0</v>
      </c>
      <c r="D110" s="165">
        <v>0</v>
      </c>
      <c r="E110" s="165">
        <v>0</v>
      </c>
      <c r="F110" s="165">
        <v>0</v>
      </c>
      <c r="G110" s="165">
        <v>-9.3751678156271893E-3</v>
      </c>
      <c r="H110" s="165">
        <v>0</v>
      </c>
      <c r="I110" s="165">
        <v>-1.4119628548890258E-2</v>
      </c>
      <c r="J110" s="165">
        <v>-6.6420950227417855E-2</v>
      </c>
      <c r="K110" s="165">
        <v>0</v>
      </c>
      <c r="L110" s="165">
        <v>0</v>
      </c>
      <c r="M110" s="165">
        <v>0</v>
      </c>
      <c r="N110" s="165">
        <v>0</v>
      </c>
      <c r="O110" s="165">
        <v>0</v>
      </c>
      <c r="P110" s="165">
        <v>-4.0548742361562924E-2</v>
      </c>
      <c r="Q110" s="165">
        <v>0</v>
      </c>
      <c r="R110" s="165">
        <v>0</v>
      </c>
      <c r="S110" s="165">
        <v>0</v>
      </c>
      <c r="T110" s="165">
        <v>0</v>
      </c>
      <c r="U110" s="152"/>
      <c r="V110" s="152"/>
      <c r="W110" s="152"/>
      <c r="X110" s="152"/>
      <c r="Y110" s="152"/>
      <c r="Z110" s="152"/>
    </row>
    <row r="111" spans="1:26" x14ac:dyDescent="0.25">
      <c r="A111" s="156" t="s">
        <v>49</v>
      </c>
      <c r="B111" s="161" t="s">
        <v>246</v>
      </c>
      <c r="C111" s="165">
        <v>0</v>
      </c>
      <c r="D111" s="165">
        <v>-3.5979246439258941E-2</v>
      </c>
      <c r="E111" s="165">
        <v>-3.5981147394675533E-2</v>
      </c>
      <c r="F111" s="165">
        <v>-3.597748506987454E-2</v>
      </c>
      <c r="G111" s="165">
        <v>-3.6035211828274599E-2</v>
      </c>
      <c r="H111" s="165">
        <v>-3.598670932593908E-2</v>
      </c>
      <c r="I111" s="165">
        <v>-3.6001563077598511E-2</v>
      </c>
      <c r="J111" s="165">
        <v>-3.5988410500018254E-2</v>
      </c>
      <c r="K111" s="165">
        <v>-3.5985777860364332E-2</v>
      </c>
      <c r="L111" s="165">
        <v>-3.5986693150074495E-2</v>
      </c>
      <c r="M111" s="165">
        <v>-3.5986702257073955E-2</v>
      </c>
      <c r="N111" s="165">
        <v>-2.3909520565912619E-5</v>
      </c>
      <c r="O111" s="165">
        <v>-3.598671352425923E-2</v>
      </c>
      <c r="P111" s="165">
        <v>-3.60312637881978E-2</v>
      </c>
      <c r="Q111" s="165">
        <v>-7.0212596387172026E-6</v>
      </c>
      <c r="R111" s="165">
        <v>-1.205831475146206E-5</v>
      </c>
      <c r="S111" s="165">
        <v>-3.5986709435530145E-2</v>
      </c>
      <c r="T111" s="165">
        <v>-3.5986708250024792E-2</v>
      </c>
      <c r="U111" s="152"/>
      <c r="V111" s="152"/>
      <c r="W111" s="152"/>
      <c r="X111" s="152"/>
      <c r="Y111" s="152"/>
      <c r="Z111" s="152"/>
    </row>
    <row r="112" spans="1:26" ht="15.75" thickBot="1" x14ac:dyDescent="0.3">
      <c r="A112" s="156" t="s">
        <v>51</v>
      </c>
      <c r="B112" s="161" t="s">
        <v>247</v>
      </c>
      <c r="C112" s="165">
        <v>0</v>
      </c>
      <c r="D112" s="165">
        <v>4.4740042663137775E-2</v>
      </c>
      <c r="E112" s="165">
        <v>6.68736648458709E-2</v>
      </c>
      <c r="F112" s="165">
        <v>0</v>
      </c>
      <c r="G112" s="165">
        <v>4.0347215240110347E-2</v>
      </c>
      <c r="H112" s="165">
        <v>1.9629103042615049E-2</v>
      </c>
      <c r="I112" s="165">
        <v>3.8937097331677231E-2</v>
      </c>
      <c r="J112" s="165">
        <v>3.1835831347358096E-2</v>
      </c>
      <c r="K112" s="165">
        <v>3.9493259652506434E-2</v>
      </c>
      <c r="L112" s="165">
        <v>0</v>
      </c>
      <c r="M112" s="165">
        <v>0</v>
      </c>
      <c r="N112" s="165">
        <v>3.0073679177696791E-5</v>
      </c>
      <c r="O112" s="165">
        <v>4.559140885791986E-2</v>
      </c>
      <c r="P112" s="165">
        <v>2.2206720451701543E-2</v>
      </c>
      <c r="Q112" s="165">
        <v>7.667181614181274E-6</v>
      </c>
      <c r="R112" s="165">
        <v>1.3290336980298707E-5</v>
      </c>
      <c r="S112" s="165">
        <v>0</v>
      </c>
      <c r="T112" s="165">
        <v>0</v>
      </c>
      <c r="U112" s="152"/>
      <c r="V112" s="152"/>
      <c r="W112" s="152"/>
      <c r="X112" s="152"/>
      <c r="Y112" s="152"/>
      <c r="Z112" s="152"/>
    </row>
    <row r="113" spans="1:26" x14ac:dyDescent="0.25">
      <c r="A113" s="156" t="s">
        <v>53</v>
      </c>
      <c r="B113" s="160" t="s">
        <v>231</v>
      </c>
      <c r="C113" s="166">
        <v>0</v>
      </c>
      <c r="D113" s="166">
        <v>254.42462723448264</v>
      </c>
      <c r="E113" s="166">
        <v>120.04832670048629</v>
      </c>
      <c r="F113" s="166">
        <v>3200.6145195471768</v>
      </c>
      <c r="G113" s="166">
        <v>9.0508214692754247</v>
      </c>
      <c r="H113" s="166">
        <v>7.5986034643830722</v>
      </c>
      <c r="I113" s="166">
        <v>16.535376534597717</v>
      </c>
      <c r="J113" s="166">
        <v>49.862099006678136</v>
      </c>
      <c r="K113" s="166">
        <v>242.92603212954728</v>
      </c>
      <c r="L113" s="166">
        <v>3058.8291749930372</v>
      </c>
      <c r="M113" s="166">
        <v>714.21305898696312</v>
      </c>
      <c r="N113" s="166">
        <v>-3.5305707401169068E-3</v>
      </c>
      <c r="O113" s="166">
        <v>126.68143151869918</v>
      </c>
      <c r="P113" s="166">
        <v>7.3160030758360728</v>
      </c>
      <c r="Q113" s="166">
        <v>5.3959152140060993E-4</v>
      </c>
      <c r="R113" s="166">
        <v>1.0568745616912141E-3</v>
      </c>
      <c r="S113" s="166">
        <v>401.93368454376855</v>
      </c>
      <c r="T113" s="166">
        <v>2967.3943352190267</v>
      </c>
      <c r="U113" s="152"/>
      <c r="V113" s="152"/>
      <c r="W113" s="152"/>
      <c r="X113" s="152"/>
      <c r="Y113" s="152"/>
      <c r="Z113" s="152"/>
    </row>
    <row r="114" spans="1:26" x14ac:dyDescent="0.25">
      <c r="A114" s="156" t="s">
        <v>55</v>
      </c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</row>
    <row r="115" spans="1:26" ht="15.75" x14ac:dyDescent="0.25">
      <c r="A115" s="156" t="s">
        <v>57</v>
      </c>
      <c r="B115" s="158" t="s">
        <v>200</v>
      </c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</row>
    <row r="116" spans="1:26" x14ac:dyDescent="0.25">
      <c r="A116" s="156" t="s">
        <v>59</v>
      </c>
      <c r="B116" s="160" t="s">
        <v>209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</row>
    <row r="117" spans="1:26" x14ac:dyDescent="0.25">
      <c r="A117" s="156" t="s">
        <v>60</v>
      </c>
      <c r="B117" s="161" t="s">
        <v>250</v>
      </c>
      <c r="C117" s="159">
        <v>78228.78122164245</v>
      </c>
      <c r="D117" s="159">
        <v>0</v>
      </c>
      <c r="E117" s="159">
        <v>0</v>
      </c>
      <c r="F117" s="159">
        <v>0</v>
      </c>
      <c r="G117" s="159">
        <v>0</v>
      </c>
      <c r="H117" s="159">
        <v>0</v>
      </c>
      <c r="I117" s="159">
        <v>0</v>
      </c>
      <c r="J117" s="159">
        <v>0</v>
      </c>
      <c r="K117" s="159">
        <v>0</v>
      </c>
      <c r="L117" s="159">
        <v>0</v>
      </c>
      <c r="M117" s="159">
        <v>0</v>
      </c>
      <c r="N117" s="159">
        <v>0</v>
      </c>
      <c r="O117" s="159">
        <v>0</v>
      </c>
      <c r="P117" s="159">
        <v>0</v>
      </c>
      <c r="Q117" s="159">
        <v>78193.053849542601</v>
      </c>
      <c r="R117" s="159">
        <v>35.72737209984362</v>
      </c>
      <c r="S117" s="159">
        <v>0</v>
      </c>
      <c r="T117" s="159">
        <v>0</v>
      </c>
    </row>
    <row r="118" spans="1:26" ht="15.75" thickBot="1" x14ac:dyDescent="0.3">
      <c r="A118" s="156" t="s">
        <v>62</v>
      </c>
      <c r="B118" s="161" t="s">
        <v>251</v>
      </c>
      <c r="C118" s="159">
        <v>9881.9173434532513</v>
      </c>
      <c r="D118" s="159">
        <v>0</v>
      </c>
      <c r="E118" s="159">
        <v>0</v>
      </c>
      <c r="F118" s="159">
        <v>0</v>
      </c>
      <c r="G118" s="159">
        <v>0</v>
      </c>
      <c r="H118" s="159">
        <v>0</v>
      </c>
      <c r="I118" s="159">
        <v>0</v>
      </c>
      <c r="J118" s="159">
        <v>0</v>
      </c>
      <c r="K118" s="159">
        <v>0</v>
      </c>
      <c r="L118" s="159">
        <v>0</v>
      </c>
      <c r="M118" s="159">
        <v>0</v>
      </c>
      <c r="N118" s="159">
        <v>9881.9173434532513</v>
      </c>
      <c r="O118" s="159">
        <v>0</v>
      </c>
      <c r="P118" s="159">
        <v>0</v>
      </c>
      <c r="Q118" s="159">
        <v>0</v>
      </c>
      <c r="R118" s="159">
        <v>0</v>
      </c>
      <c r="S118" s="159">
        <v>0</v>
      </c>
      <c r="T118" s="159">
        <v>0</v>
      </c>
    </row>
    <row r="119" spans="1:26" x14ac:dyDescent="0.25">
      <c r="A119" s="156" t="s">
        <v>64</v>
      </c>
      <c r="B119" s="160" t="s">
        <v>225</v>
      </c>
      <c r="C119" s="162">
        <v>88110.698565095692</v>
      </c>
      <c r="D119" s="162">
        <v>0</v>
      </c>
      <c r="E119" s="162">
        <v>0</v>
      </c>
      <c r="F119" s="162">
        <v>0</v>
      </c>
      <c r="G119" s="162">
        <v>0</v>
      </c>
      <c r="H119" s="162">
        <v>0</v>
      </c>
      <c r="I119" s="162">
        <v>0</v>
      </c>
      <c r="J119" s="162">
        <v>0</v>
      </c>
      <c r="K119" s="162">
        <v>0</v>
      </c>
      <c r="L119" s="162">
        <v>0</v>
      </c>
      <c r="M119" s="162">
        <v>0</v>
      </c>
      <c r="N119" s="162">
        <v>9881.9173434532513</v>
      </c>
      <c r="O119" s="162">
        <v>0</v>
      </c>
      <c r="P119" s="162">
        <v>0</v>
      </c>
      <c r="Q119" s="162">
        <v>78193.053849542601</v>
      </c>
      <c r="R119" s="162">
        <v>35.72737209984362</v>
      </c>
      <c r="S119" s="162">
        <v>0</v>
      </c>
      <c r="T119" s="162">
        <v>0</v>
      </c>
    </row>
    <row r="120" spans="1:26" x14ac:dyDescent="0.25">
      <c r="A120" s="156" t="s">
        <v>66</v>
      </c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</row>
    <row r="121" spans="1:26" x14ac:dyDescent="0.25">
      <c r="A121" s="156" t="s">
        <v>68</v>
      </c>
      <c r="B121" s="160" t="s">
        <v>226</v>
      </c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</row>
    <row r="122" spans="1:26" ht="15.75" thickBot="1" x14ac:dyDescent="0.3">
      <c r="A122" s="156" t="s">
        <v>69</v>
      </c>
      <c r="B122" s="161" t="s">
        <v>252</v>
      </c>
      <c r="C122" s="154">
        <v>9535124</v>
      </c>
      <c r="D122" s="154">
        <v>0</v>
      </c>
      <c r="E122" s="154">
        <v>0</v>
      </c>
      <c r="F122" s="154">
        <v>0</v>
      </c>
      <c r="G122" s="154">
        <v>0</v>
      </c>
      <c r="H122" s="154">
        <v>0</v>
      </c>
      <c r="I122" s="154">
        <v>0</v>
      </c>
      <c r="J122" s="154">
        <v>0</v>
      </c>
      <c r="K122" s="154">
        <v>0</v>
      </c>
      <c r="L122" s="154">
        <v>0</v>
      </c>
      <c r="M122" s="154">
        <v>0</v>
      </c>
      <c r="N122" s="154">
        <v>2395776</v>
      </c>
      <c r="O122" s="154">
        <v>0</v>
      </c>
      <c r="P122" s="154">
        <v>0</v>
      </c>
      <c r="Q122" s="154">
        <v>7136090</v>
      </c>
      <c r="R122" s="154">
        <v>3258</v>
      </c>
      <c r="S122" s="154">
        <v>0</v>
      </c>
      <c r="T122" s="154">
        <v>0</v>
      </c>
    </row>
    <row r="123" spans="1:26" x14ac:dyDescent="0.25">
      <c r="A123" s="156" t="s">
        <v>71</v>
      </c>
      <c r="B123" s="160" t="s">
        <v>229</v>
      </c>
      <c r="C123" s="163">
        <v>9535124</v>
      </c>
      <c r="D123" s="163">
        <v>0</v>
      </c>
      <c r="E123" s="163">
        <v>0</v>
      </c>
      <c r="F123" s="163">
        <v>0</v>
      </c>
      <c r="G123" s="163">
        <v>0</v>
      </c>
      <c r="H123" s="163">
        <v>0</v>
      </c>
      <c r="I123" s="163">
        <v>0</v>
      </c>
      <c r="J123" s="163">
        <v>0</v>
      </c>
      <c r="K123" s="163">
        <v>0</v>
      </c>
      <c r="L123" s="163">
        <v>0</v>
      </c>
      <c r="M123" s="163">
        <v>0</v>
      </c>
      <c r="N123" s="163">
        <v>2395776</v>
      </c>
      <c r="O123" s="163">
        <v>0</v>
      </c>
      <c r="P123" s="163">
        <v>0</v>
      </c>
      <c r="Q123" s="163">
        <v>7136090</v>
      </c>
      <c r="R123" s="163">
        <v>3258</v>
      </c>
      <c r="S123" s="163">
        <v>0</v>
      </c>
      <c r="T123" s="163">
        <v>0</v>
      </c>
    </row>
    <row r="124" spans="1:26" x14ac:dyDescent="0.25">
      <c r="A124" s="156" t="s">
        <v>73</v>
      </c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</row>
    <row r="125" spans="1:26" x14ac:dyDescent="0.25">
      <c r="A125" s="156" t="s">
        <v>75</v>
      </c>
      <c r="B125" s="160" t="s">
        <v>230</v>
      </c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</row>
    <row r="126" spans="1:26" x14ac:dyDescent="0.25">
      <c r="A126" s="156" t="s">
        <v>77</v>
      </c>
      <c r="B126" s="161" t="s">
        <v>250</v>
      </c>
      <c r="C126" s="165">
        <v>0</v>
      </c>
      <c r="D126" s="165">
        <v>0</v>
      </c>
      <c r="E126" s="165">
        <v>0</v>
      </c>
      <c r="F126" s="165">
        <v>0</v>
      </c>
      <c r="G126" s="165">
        <v>0</v>
      </c>
      <c r="H126" s="165">
        <v>0</v>
      </c>
      <c r="I126" s="165">
        <v>0</v>
      </c>
      <c r="J126" s="165">
        <v>0</v>
      </c>
      <c r="K126" s="165">
        <v>0</v>
      </c>
      <c r="L126" s="165">
        <v>0</v>
      </c>
      <c r="M126" s="165">
        <v>0</v>
      </c>
      <c r="N126" s="165">
        <v>0</v>
      </c>
      <c r="O126" s="165">
        <v>0</v>
      </c>
      <c r="P126" s="165">
        <v>0</v>
      </c>
      <c r="Q126" s="165">
        <v>10.957408587832077</v>
      </c>
      <c r="R126" s="165">
        <v>10.966044229540705</v>
      </c>
      <c r="S126" s="165">
        <v>0</v>
      </c>
      <c r="T126" s="165">
        <v>0</v>
      </c>
    </row>
    <row r="127" spans="1:26" ht="15.75" thickBot="1" x14ac:dyDescent="0.3">
      <c r="A127" s="156" t="s">
        <v>79</v>
      </c>
      <c r="B127" s="161" t="s">
        <v>251</v>
      </c>
      <c r="C127" s="165">
        <v>0</v>
      </c>
      <c r="D127" s="165">
        <v>0</v>
      </c>
      <c r="E127" s="165">
        <v>0</v>
      </c>
      <c r="F127" s="165">
        <v>0</v>
      </c>
      <c r="G127" s="165">
        <v>0</v>
      </c>
      <c r="H127" s="165">
        <v>0</v>
      </c>
      <c r="I127" s="165">
        <v>0</v>
      </c>
      <c r="J127" s="165">
        <v>0</v>
      </c>
      <c r="K127" s="165">
        <v>0</v>
      </c>
      <c r="L127" s="165">
        <v>0</v>
      </c>
      <c r="M127" s="165">
        <v>0</v>
      </c>
      <c r="N127" s="165">
        <v>4.1247250759057819</v>
      </c>
      <c r="O127" s="165">
        <v>0</v>
      </c>
      <c r="P127" s="165">
        <v>0</v>
      </c>
      <c r="Q127" s="165">
        <v>0</v>
      </c>
      <c r="R127" s="165">
        <v>0</v>
      </c>
      <c r="S127" s="165">
        <v>0</v>
      </c>
      <c r="T127" s="165">
        <v>0</v>
      </c>
    </row>
    <row r="128" spans="1:26" x14ac:dyDescent="0.25">
      <c r="A128" s="156" t="s">
        <v>81</v>
      </c>
      <c r="B128" s="160" t="s">
        <v>231</v>
      </c>
      <c r="C128" s="166">
        <v>0</v>
      </c>
      <c r="D128" s="166">
        <v>0</v>
      </c>
      <c r="E128" s="166">
        <v>0</v>
      </c>
      <c r="F128" s="166">
        <v>0</v>
      </c>
      <c r="G128" s="166">
        <v>0</v>
      </c>
      <c r="H128" s="166">
        <v>0</v>
      </c>
      <c r="I128" s="166">
        <v>0</v>
      </c>
      <c r="J128" s="166">
        <v>0</v>
      </c>
      <c r="K128" s="166">
        <v>0</v>
      </c>
      <c r="L128" s="166">
        <v>0</v>
      </c>
      <c r="M128" s="166">
        <v>0</v>
      </c>
      <c r="N128" s="166">
        <v>4.1247250759057819</v>
      </c>
      <c r="O128" s="166">
        <v>0</v>
      </c>
      <c r="P128" s="166">
        <v>0</v>
      </c>
      <c r="Q128" s="166">
        <v>10.957408587832077</v>
      </c>
      <c r="R128" s="166">
        <v>10.966044229540705</v>
      </c>
      <c r="S128" s="166">
        <v>0</v>
      </c>
      <c r="T128" s="166">
        <v>0</v>
      </c>
    </row>
    <row r="129" spans="1:26" x14ac:dyDescent="0.25">
      <c r="A129" s="156" t="s">
        <v>83</v>
      </c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</row>
    <row r="130" spans="1:26" x14ac:dyDescent="0.25">
      <c r="A130" s="156" t="s">
        <v>84</v>
      </c>
      <c r="B130" s="155" t="s">
        <v>108</v>
      </c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</row>
    <row r="131" spans="1:26" x14ac:dyDescent="0.25">
      <c r="A131" s="156" t="s">
        <v>86</v>
      </c>
      <c r="B131" s="155" t="s">
        <v>112</v>
      </c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</row>
    <row r="132" spans="1:26" x14ac:dyDescent="0.25">
      <c r="A132" s="156" t="s">
        <v>88</v>
      </c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</row>
    <row r="133" spans="1:26" x14ac:dyDescent="0.25">
      <c r="A133" s="156" t="s">
        <v>90</v>
      </c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</row>
    <row r="134" spans="1:26" ht="15.75" thickBot="1" x14ac:dyDescent="0.3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3" width="16.5703125" bestFit="1" customWidth="1"/>
    <col min="4" max="26" width="14.85546875" customWidth="1"/>
  </cols>
  <sheetData>
    <row r="1" spans="1:26" x14ac:dyDescent="0.25">
      <c r="A1" s="47" t="s">
        <v>548</v>
      </c>
    </row>
    <row r="2" spans="1:26" x14ac:dyDescent="0.25">
      <c r="A2" s="47" t="s">
        <v>544</v>
      </c>
    </row>
    <row r="3" spans="1:26" ht="15.75" thickBot="1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x14ac:dyDescent="0.25">
      <c r="A4" s="90" t="s">
        <v>207</v>
      </c>
    </row>
    <row r="5" spans="1:26" x14ac:dyDescent="0.25">
      <c r="A5" s="90" t="s">
        <v>253</v>
      </c>
    </row>
    <row r="6" spans="1:26" x14ac:dyDescent="0.25">
      <c r="A6" s="90" t="s">
        <v>2</v>
      </c>
    </row>
    <row r="7" spans="1:26" ht="15.75" thickBot="1" x14ac:dyDescent="0.3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x14ac:dyDescent="0.25">
      <c r="B8" s="91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1" t="s">
        <v>8</v>
      </c>
      <c r="H8" s="91" t="s">
        <v>9</v>
      </c>
      <c r="I8" s="91" t="s">
        <v>10</v>
      </c>
      <c r="J8" s="91" t="s">
        <v>11</v>
      </c>
      <c r="K8" s="91" t="s">
        <v>4</v>
      </c>
      <c r="L8" s="91" t="s">
        <v>5</v>
      </c>
      <c r="M8" s="91" t="s">
        <v>6</v>
      </c>
      <c r="N8" s="91" t="s">
        <v>7</v>
      </c>
      <c r="O8" s="91" t="s">
        <v>8</v>
      </c>
      <c r="P8" s="91" t="s">
        <v>9</v>
      </c>
      <c r="Q8" s="91" t="s">
        <v>10</v>
      </c>
      <c r="R8" s="91" t="s">
        <v>11</v>
      </c>
      <c r="S8" s="91" t="s">
        <v>4</v>
      </c>
      <c r="T8" s="91" t="s">
        <v>5</v>
      </c>
    </row>
    <row r="9" spans="1:26" ht="15.75" thickBot="1" x14ac:dyDescent="0.3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26.25" thickBot="1" x14ac:dyDescent="0.3">
      <c r="A10" s="92" t="s">
        <v>15</v>
      </c>
      <c r="B10" s="92" t="s">
        <v>16</v>
      </c>
      <c r="C10" s="92" t="s">
        <v>17</v>
      </c>
      <c r="D10" s="92" t="s">
        <v>18</v>
      </c>
      <c r="E10" s="92" t="s">
        <v>19</v>
      </c>
      <c r="F10" s="92" t="s">
        <v>20</v>
      </c>
      <c r="G10" s="92" t="s">
        <v>21</v>
      </c>
      <c r="H10" s="92" t="s">
        <v>22</v>
      </c>
      <c r="I10" s="92" t="s">
        <v>23</v>
      </c>
      <c r="J10" s="92" t="s">
        <v>24</v>
      </c>
      <c r="K10" s="92" t="s">
        <v>25</v>
      </c>
      <c r="L10" s="92" t="s">
        <v>26</v>
      </c>
      <c r="M10" s="92" t="s">
        <v>27</v>
      </c>
      <c r="N10" s="92" t="s">
        <v>28</v>
      </c>
      <c r="O10" s="92" t="s">
        <v>29</v>
      </c>
      <c r="P10" s="92" t="s">
        <v>30</v>
      </c>
      <c r="Q10" s="92" t="s">
        <v>31</v>
      </c>
      <c r="R10" s="92" t="s">
        <v>32</v>
      </c>
      <c r="S10" s="92" t="s">
        <v>33</v>
      </c>
      <c r="T10" s="92" t="s">
        <v>34</v>
      </c>
    </row>
    <row r="11" spans="1:26" ht="15.75" x14ac:dyDescent="0.25">
      <c r="A11" s="91" t="s">
        <v>35</v>
      </c>
      <c r="B11" s="93" t="s">
        <v>197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6" x14ac:dyDescent="0.25">
      <c r="A12" s="91" t="s">
        <v>37</v>
      </c>
      <c r="B12" s="95" t="s">
        <v>209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6" x14ac:dyDescent="0.25">
      <c r="A13" s="91" t="s">
        <v>39</v>
      </c>
      <c r="B13" s="97" t="s">
        <v>210</v>
      </c>
      <c r="C13" s="94">
        <v>201380.53867747955</v>
      </c>
      <c r="D13" s="94">
        <v>3747.3793938547151</v>
      </c>
      <c r="E13" s="94">
        <v>146.61531139640329</v>
      </c>
      <c r="F13" s="94">
        <v>1955.2214851924609</v>
      </c>
      <c r="G13" s="94">
        <v>11338.461989889267</v>
      </c>
      <c r="H13" s="94">
        <v>91.140526676440288</v>
      </c>
      <c r="I13" s="94">
        <v>43766.309288126366</v>
      </c>
      <c r="J13" s="94">
        <v>17331.492023765055</v>
      </c>
      <c r="K13" s="94">
        <v>3396.5859670453069</v>
      </c>
      <c r="L13" s="94">
        <v>178.23979712574067</v>
      </c>
      <c r="M13" s="94">
        <v>152.5503582480697</v>
      </c>
      <c r="N13" s="94">
        <v>20.170885283595567</v>
      </c>
      <c r="O13" s="94">
        <v>14.001224873939218</v>
      </c>
      <c r="P13" s="94">
        <v>118964.20709067149</v>
      </c>
      <c r="Q13" s="94">
        <v>118.34690476366323</v>
      </c>
      <c r="R13" s="94">
        <v>42.482626375580161</v>
      </c>
      <c r="S13" s="94">
        <v>18.149584104556855</v>
      </c>
      <c r="T13" s="94">
        <v>99.184220086864599</v>
      </c>
    </row>
    <row r="14" spans="1:26" x14ac:dyDescent="0.25">
      <c r="A14" s="91" t="s">
        <v>41</v>
      </c>
      <c r="B14" s="97" t="s">
        <v>211</v>
      </c>
      <c r="C14" s="94">
        <v>955529.05737427738</v>
      </c>
      <c r="D14" s="94">
        <v>17738.101727493024</v>
      </c>
      <c r="E14" s="94">
        <v>694.05275158173288</v>
      </c>
      <c r="F14" s="94">
        <v>9255.1805443005705</v>
      </c>
      <c r="G14" s="94">
        <v>53675.015006639573</v>
      </c>
      <c r="H14" s="94">
        <v>431.4910120780321</v>
      </c>
      <c r="I14" s="94">
        <v>207174.14764517578</v>
      </c>
      <c r="J14" s="94">
        <v>83519.788776380126</v>
      </c>
      <c r="K14" s="94">
        <v>16576.656445031156</v>
      </c>
      <c r="L14" s="94">
        <v>1123.6872604126772</v>
      </c>
      <c r="M14" s="94">
        <v>722.14170303247886</v>
      </c>
      <c r="N14" s="94">
        <v>95.488946362484441</v>
      </c>
      <c r="O14" s="94">
        <v>66.26636669556575</v>
      </c>
      <c r="P14" s="94">
        <v>563140.121958073</v>
      </c>
      <c r="Q14" s="94">
        <v>560.18296866974754</v>
      </c>
      <c r="R14" s="94">
        <v>201.1293017514059</v>
      </c>
      <c r="S14" s="94">
        <v>85.912102664283438</v>
      </c>
      <c r="T14" s="94">
        <v>469.69285793560823</v>
      </c>
    </row>
    <row r="15" spans="1:26" x14ac:dyDescent="0.25">
      <c r="A15" s="91" t="s">
        <v>43</v>
      </c>
      <c r="B15" s="97" t="s">
        <v>212</v>
      </c>
      <c r="C15" s="94">
        <v>1345420.4765353443</v>
      </c>
      <c r="D15" s="94">
        <v>24973.156125074504</v>
      </c>
      <c r="E15" s="94">
        <v>977.37479128032544</v>
      </c>
      <c r="F15" s="94">
        <v>13031.053297167953</v>
      </c>
      <c r="G15" s="94">
        <v>75588.500431334876</v>
      </c>
      <c r="H15" s="94">
        <v>607.83090778598807</v>
      </c>
      <c r="I15" s="94">
        <v>291709.92228342872</v>
      </c>
      <c r="J15" s="94">
        <v>117566.73441362938</v>
      </c>
      <c r="K15" s="94">
        <v>23334.397986392625</v>
      </c>
      <c r="L15" s="94">
        <v>1581.468379859791</v>
      </c>
      <c r="M15" s="94">
        <v>1016.9020153833566</v>
      </c>
      <c r="N15" s="94">
        <v>134.48303250876884</v>
      </c>
      <c r="O15" s="94">
        <v>93.261136994735423</v>
      </c>
      <c r="P15" s="94">
        <v>792950.30381209671</v>
      </c>
      <c r="Q15" s="94">
        <v>788.63793596894322</v>
      </c>
      <c r="R15" s="94">
        <v>283.33334495083204</v>
      </c>
      <c r="S15" s="94">
        <v>120.96119817015489</v>
      </c>
      <c r="T15" s="94">
        <v>662.15544331679587</v>
      </c>
    </row>
    <row r="16" spans="1:26" x14ac:dyDescent="0.25">
      <c r="A16" s="91" t="s">
        <v>45</v>
      </c>
      <c r="B16" s="97" t="s">
        <v>213</v>
      </c>
      <c r="C16" s="94">
        <v>10340.384979626719</v>
      </c>
      <c r="D16" s="94">
        <v>192.01007334941502</v>
      </c>
      <c r="E16" s="94">
        <v>7.5083334011130445</v>
      </c>
      <c r="F16" s="94">
        <v>100.16776465103869</v>
      </c>
      <c r="G16" s="94">
        <v>580.61009157505907</v>
      </c>
      <c r="H16" s="94">
        <v>4.6639339646992566</v>
      </c>
      <c r="I16" s="94">
        <v>2241.9423572700939</v>
      </c>
      <c r="J16" s="94">
        <v>904.46359894405907</v>
      </c>
      <c r="K16" s="94">
        <v>179.50921452786568</v>
      </c>
      <c r="L16" s="94">
        <v>12.174621723049286</v>
      </c>
      <c r="M16" s="94">
        <v>7.812762549963864</v>
      </c>
      <c r="N16" s="94">
        <v>1.0327267625001233</v>
      </c>
      <c r="O16" s="94">
        <v>0.71799602676181651</v>
      </c>
      <c r="P16" s="94">
        <v>6093.536680795416</v>
      </c>
      <c r="Q16" s="94">
        <v>6.064507131423464</v>
      </c>
      <c r="R16" s="94">
        <v>2.1738345039603031</v>
      </c>
      <c r="S16" s="94">
        <v>0.92983411362868451</v>
      </c>
      <c r="T16" s="94">
        <v>5.0666483366710313</v>
      </c>
    </row>
    <row r="17" spans="1:20" x14ac:dyDescent="0.25">
      <c r="A17" s="91" t="s">
        <v>47</v>
      </c>
      <c r="B17" s="97" t="s">
        <v>214</v>
      </c>
      <c r="C17" s="94">
        <v>517.32534167688698</v>
      </c>
      <c r="D17" s="94">
        <v>9.1952461564958998</v>
      </c>
      <c r="E17" s="94">
        <v>0.38100839490714633</v>
      </c>
      <c r="F17" s="94">
        <v>4.7480513496040855</v>
      </c>
      <c r="G17" s="94">
        <v>29.871715870059084</v>
      </c>
      <c r="H17" s="94">
        <v>0.24605886892280077</v>
      </c>
      <c r="I17" s="94">
        <v>112.03913381805954</v>
      </c>
      <c r="J17" s="94">
        <v>41.624254494399452</v>
      </c>
      <c r="K17" s="94">
        <v>8.3114734542398558</v>
      </c>
      <c r="L17" s="94">
        <v>0.58888850130864479</v>
      </c>
      <c r="M17" s="94">
        <v>0.39533931845798576</v>
      </c>
      <c r="N17" s="94">
        <v>5.4330998117494984E-2</v>
      </c>
      <c r="O17" s="94">
        <v>3.2175038972072321E-2</v>
      </c>
      <c r="P17" s="94">
        <v>309.09183624696232</v>
      </c>
      <c r="Q17" s="94">
        <v>0.30920552977007915</v>
      </c>
      <c r="R17" s="94">
        <v>0.11450689116969577</v>
      </c>
      <c r="S17" s="94">
        <v>4.6713459649168412E-2</v>
      </c>
      <c r="T17" s="94">
        <v>0.27540328579161588</v>
      </c>
    </row>
    <row r="18" spans="1:20" x14ac:dyDescent="0.25">
      <c r="A18" s="91" t="s">
        <v>49</v>
      </c>
      <c r="B18" s="97" t="s">
        <v>215</v>
      </c>
      <c r="C18" s="94">
        <v>554216.97189912281</v>
      </c>
      <c r="D18" s="94">
        <v>10286.820532606322</v>
      </c>
      <c r="E18" s="94">
        <v>402.62251159595871</v>
      </c>
      <c r="F18" s="94">
        <v>5367.7796259441666</v>
      </c>
      <c r="G18" s="94">
        <v>31138.453983902469</v>
      </c>
      <c r="H18" s="94">
        <v>250.41438849593229</v>
      </c>
      <c r="I18" s="94">
        <v>120163.72123222079</v>
      </c>
      <c r="J18" s="94">
        <v>48425.256550374375</v>
      </c>
      <c r="K18" s="94">
        <v>9611.3737360637806</v>
      </c>
      <c r="L18" s="94">
        <v>651.36963580703855</v>
      </c>
      <c r="M18" s="94">
        <v>418.90226934567045</v>
      </c>
      <c r="N18" s="94">
        <v>55.401019232391583</v>
      </c>
      <c r="O18" s="94">
        <v>38.411727647658509</v>
      </c>
      <c r="P18" s="94">
        <v>326642.18763195543</v>
      </c>
      <c r="Q18" s="94">
        <v>324.84932076981352</v>
      </c>
      <c r="R18" s="94">
        <v>116.72858185771794</v>
      </c>
      <c r="S18" s="94">
        <v>49.826674952278701</v>
      </c>
      <c r="T18" s="94">
        <v>272.8524763511324</v>
      </c>
    </row>
    <row r="19" spans="1:20" x14ac:dyDescent="0.25">
      <c r="A19" s="91" t="s">
        <v>51</v>
      </c>
      <c r="B19" s="97" t="s">
        <v>216</v>
      </c>
      <c r="C19" s="94">
        <v>10359.583527132358</v>
      </c>
      <c r="D19" s="94">
        <v>173.83024156709001</v>
      </c>
      <c r="E19" s="94">
        <v>6.8094259322454835</v>
      </c>
      <c r="F19" s="94">
        <v>0</v>
      </c>
      <c r="G19" s="94">
        <v>612.48784426319946</v>
      </c>
      <c r="H19" s="94">
        <v>4.1835026957156947</v>
      </c>
      <c r="I19" s="94">
        <v>2196.3908986104452</v>
      </c>
      <c r="J19" s="94">
        <v>899.48293109230201</v>
      </c>
      <c r="K19" s="94">
        <v>170.86679757394805</v>
      </c>
      <c r="L19" s="94">
        <v>0</v>
      </c>
      <c r="M19" s="94">
        <v>7.8177937847122703</v>
      </c>
      <c r="N19" s="94">
        <v>12.436505531818376</v>
      </c>
      <c r="O19" s="94">
        <v>5.4473748055010303</v>
      </c>
      <c r="P19" s="94">
        <v>6191.9152596746808</v>
      </c>
      <c r="Q19" s="94">
        <v>72.257171327846152</v>
      </c>
      <c r="R19" s="94">
        <v>1.9231098166657017</v>
      </c>
      <c r="S19" s="94">
        <v>3.7346704561892623</v>
      </c>
      <c r="T19" s="94">
        <v>0</v>
      </c>
    </row>
    <row r="20" spans="1:20" x14ac:dyDescent="0.25">
      <c r="A20" s="91" t="s">
        <v>53</v>
      </c>
      <c r="B20" s="97" t="s">
        <v>217</v>
      </c>
      <c r="C20" s="94">
        <v>22560.719630449039</v>
      </c>
      <c r="D20" s="94">
        <v>378.81269034464685</v>
      </c>
      <c r="E20" s="94">
        <v>14.818633968594433</v>
      </c>
      <c r="F20" s="94">
        <v>0</v>
      </c>
      <c r="G20" s="94">
        <v>1332.6182692887542</v>
      </c>
      <c r="H20" s="94">
        <v>9.0869069904455078</v>
      </c>
      <c r="I20" s="94">
        <v>4783.1495998260889</v>
      </c>
      <c r="J20" s="94">
        <v>1962.0523060798566</v>
      </c>
      <c r="K20" s="94">
        <v>372.68957771567443</v>
      </c>
      <c r="L20" s="94">
        <v>0</v>
      </c>
      <c r="M20" s="94">
        <v>17.015742109630143</v>
      </c>
      <c r="N20" s="94">
        <v>27.047289553358919</v>
      </c>
      <c r="O20" s="94">
        <v>11.896321450043025</v>
      </c>
      <c r="P20" s="94">
        <v>13481.725738136531</v>
      </c>
      <c r="Q20" s="94">
        <v>157.49439068413423</v>
      </c>
      <c r="R20" s="94">
        <v>4.1765386774045092</v>
      </c>
      <c r="S20" s="94">
        <v>8.1356256238739011</v>
      </c>
      <c r="T20" s="94">
        <v>0</v>
      </c>
    </row>
    <row r="21" spans="1:20" x14ac:dyDescent="0.25">
      <c r="A21" s="91" t="s">
        <v>55</v>
      </c>
      <c r="B21" s="97" t="s">
        <v>218</v>
      </c>
      <c r="C21" s="94">
        <v>242701.83646434447</v>
      </c>
      <c r="D21" s="94">
        <v>4075.5330769808807</v>
      </c>
      <c r="E21" s="94">
        <v>159.39824383835918</v>
      </c>
      <c r="F21" s="94">
        <v>0</v>
      </c>
      <c r="G21" s="94">
        <v>14334.046341095269</v>
      </c>
      <c r="H21" s="94">
        <v>97.717876650899044</v>
      </c>
      <c r="I21" s="94">
        <v>51455.649725343239</v>
      </c>
      <c r="J21" s="94">
        <v>21111.997290576488</v>
      </c>
      <c r="K21" s="94">
        <v>4010.164446513294</v>
      </c>
      <c r="L21" s="94">
        <v>0</v>
      </c>
      <c r="M21" s="94">
        <v>183.03583760436211</v>
      </c>
      <c r="N21" s="94">
        <v>290.91178526210803</v>
      </c>
      <c r="O21" s="94">
        <v>128.02762763779972</v>
      </c>
      <c r="P21" s="94">
        <v>145028.4231351307</v>
      </c>
      <c r="Q21" s="94">
        <v>1694.4942715055627</v>
      </c>
      <c r="R21" s="94">
        <v>44.912282652218508</v>
      </c>
      <c r="S21" s="94">
        <v>87.524523553278996</v>
      </c>
      <c r="T21" s="94">
        <v>0</v>
      </c>
    </row>
    <row r="22" spans="1:20" x14ac:dyDescent="0.25">
      <c r="A22" s="91" t="s">
        <v>57</v>
      </c>
      <c r="B22" s="97" t="s">
        <v>219</v>
      </c>
      <c r="C22" s="94">
        <v>225260.16765127241</v>
      </c>
      <c r="D22" s="94">
        <v>3712.4788952878589</v>
      </c>
      <c r="E22" s="94">
        <v>147.97583160125583</v>
      </c>
      <c r="F22" s="94">
        <v>0</v>
      </c>
      <c r="G22" s="94">
        <v>13316.398019517019</v>
      </c>
      <c r="H22" s="94">
        <v>90.795029410785759</v>
      </c>
      <c r="I22" s="94">
        <v>47791.722765121267</v>
      </c>
      <c r="J22" s="94">
        <v>19570.81245672454</v>
      </c>
      <c r="K22" s="94">
        <v>3665.0174267860293</v>
      </c>
      <c r="L22" s="94">
        <v>0</v>
      </c>
      <c r="M22" s="94">
        <v>161.51086024010434</v>
      </c>
      <c r="N22" s="94">
        <v>270.26901324456264</v>
      </c>
      <c r="O22" s="94">
        <v>117.42990184792671</v>
      </c>
      <c r="P22" s="94">
        <v>134722.87841529935</v>
      </c>
      <c r="Q22" s="94">
        <v>1573.9226727258331</v>
      </c>
      <c r="R22" s="94">
        <v>41.731058175516459</v>
      </c>
      <c r="S22" s="94">
        <v>77.225305290370983</v>
      </c>
      <c r="T22" s="94">
        <v>0</v>
      </c>
    </row>
    <row r="23" spans="1:20" x14ac:dyDescent="0.25">
      <c r="A23" s="91" t="s">
        <v>59</v>
      </c>
      <c r="B23" s="97" t="s">
        <v>220</v>
      </c>
      <c r="C23" s="94">
        <v>466418.50575354585</v>
      </c>
      <c r="D23" s="94">
        <v>7248.0966935712013</v>
      </c>
      <c r="E23" s="94">
        <v>306.44764244313353</v>
      </c>
      <c r="F23" s="94">
        <v>0</v>
      </c>
      <c r="G23" s="94">
        <v>27633.52206095912</v>
      </c>
      <c r="H23" s="94">
        <v>188.28348178396649</v>
      </c>
      <c r="I23" s="94">
        <v>99169.171711425181</v>
      </c>
      <c r="J23" s="94">
        <v>40416.600515147176</v>
      </c>
      <c r="K23" s="94">
        <v>7237.6743243776837</v>
      </c>
      <c r="L23" s="94">
        <v>0</v>
      </c>
      <c r="M23" s="94">
        <v>281.53332386567752</v>
      </c>
      <c r="N23" s="94">
        <v>560.75510565910736</v>
      </c>
      <c r="O23" s="94">
        <v>234.80404218705743</v>
      </c>
      <c r="P23" s="94">
        <v>279651.89726537012</v>
      </c>
      <c r="Q23" s="94">
        <v>3268.5234730461884</v>
      </c>
      <c r="R23" s="94">
        <v>86.533244737513158</v>
      </c>
      <c r="S23" s="94">
        <v>134.66286897272144</v>
      </c>
      <c r="T23" s="94">
        <v>0</v>
      </c>
    </row>
    <row r="24" spans="1:20" x14ac:dyDescent="0.25">
      <c r="A24" s="91" t="s">
        <v>60</v>
      </c>
      <c r="B24" s="97" t="s">
        <v>221</v>
      </c>
      <c r="C24" s="94">
        <v>210669.2549758126</v>
      </c>
      <c r="D24" s="94">
        <v>3445.9097545810887</v>
      </c>
      <c r="E24" s="94">
        <v>138.40897817384985</v>
      </c>
      <c r="F24" s="94">
        <v>0</v>
      </c>
      <c r="G24" s="94">
        <v>12459.146201550931</v>
      </c>
      <c r="H24" s="94">
        <v>84.964107415885067</v>
      </c>
      <c r="I24" s="94">
        <v>44708.669562681564</v>
      </c>
      <c r="J24" s="94">
        <v>18292.519261717749</v>
      </c>
      <c r="K24" s="94">
        <v>3406.2331759882741</v>
      </c>
      <c r="L24" s="94">
        <v>0</v>
      </c>
      <c r="M24" s="94">
        <v>147.95595951921615</v>
      </c>
      <c r="N24" s="94">
        <v>252.88041254882086</v>
      </c>
      <c r="O24" s="94">
        <v>109.28860415183431</v>
      </c>
      <c r="P24" s="94">
        <v>126041.1486613084</v>
      </c>
      <c r="Q24" s="94">
        <v>1472.3405118503331</v>
      </c>
      <c r="R24" s="94">
        <v>39.051633069179275</v>
      </c>
      <c r="S24" s="94">
        <v>70.738151255447249</v>
      </c>
      <c r="T24" s="94">
        <v>0</v>
      </c>
    </row>
    <row r="25" spans="1:20" x14ac:dyDescent="0.25">
      <c r="A25" s="91" t="s">
        <v>62</v>
      </c>
      <c r="B25" s="97" t="s">
        <v>222</v>
      </c>
      <c r="C25" s="94">
        <v>307637.08989350236</v>
      </c>
      <c r="D25" s="94">
        <v>4905.1414037044506</v>
      </c>
      <c r="E25" s="94">
        <v>202.14056377722858</v>
      </c>
      <c r="F25" s="94">
        <v>0</v>
      </c>
      <c r="G25" s="94">
        <v>18212.511838874419</v>
      </c>
      <c r="H25" s="94">
        <v>124.17425995253734</v>
      </c>
      <c r="I25" s="94">
        <v>65348.836741909727</v>
      </c>
      <c r="J25" s="94">
        <v>26678.986181553362</v>
      </c>
      <c r="K25" s="94">
        <v>4872.3073764800538</v>
      </c>
      <c r="L25" s="94">
        <v>0</v>
      </c>
      <c r="M25" s="94">
        <v>200.79698204668369</v>
      </c>
      <c r="N25" s="94">
        <v>369.63753085946718</v>
      </c>
      <c r="O25" s="94">
        <v>157.15833127997638</v>
      </c>
      <c r="P25" s="94">
        <v>184259.62755472565</v>
      </c>
      <c r="Q25" s="94">
        <v>2152.6872988802993</v>
      </c>
      <c r="R25" s="94">
        <v>57.07260519279707</v>
      </c>
      <c r="S25" s="94">
        <v>96.011224265765108</v>
      </c>
      <c r="T25" s="94">
        <v>0</v>
      </c>
    </row>
    <row r="26" spans="1:20" x14ac:dyDescent="0.25">
      <c r="A26" s="91" t="s">
        <v>64</v>
      </c>
      <c r="B26" s="97" t="s">
        <v>223</v>
      </c>
      <c r="C26" s="94">
        <v>25128.346273325074</v>
      </c>
      <c r="D26" s="94">
        <v>421.96164334046375</v>
      </c>
      <c r="E26" s="94">
        <v>16.503529225362165</v>
      </c>
      <c r="F26" s="94">
        <v>0</v>
      </c>
      <c r="G26" s="94">
        <v>1484.0987877743207</v>
      </c>
      <c r="H26" s="94">
        <v>10.117512769537436</v>
      </c>
      <c r="I26" s="94">
        <v>5327.5061356068873</v>
      </c>
      <c r="J26" s="94">
        <v>2185.8209454950988</v>
      </c>
      <c r="K26" s="94">
        <v>415.19074917080331</v>
      </c>
      <c r="L26" s="94">
        <v>0</v>
      </c>
      <c r="M26" s="94">
        <v>18.950858340675644</v>
      </c>
      <c r="N26" s="94">
        <v>30.120125168636797</v>
      </c>
      <c r="O26" s="94">
        <v>13.255160681609075</v>
      </c>
      <c r="P26" s="94">
        <v>15015.669006757456</v>
      </c>
      <c r="Q26" s="94">
        <v>175.43977893206028</v>
      </c>
      <c r="R26" s="94">
        <v>4.6501328690863737</v>
      </c>
      <c r="S26" s="94">
        <v>9.0619071930791613</v>
      </c>
      <c r="T26" s="94">
        <v>0</v>
      </c>
    </row>
    <row r="27" spans="1:20" ht="15.75" thickBot="1" x14ac:dyDescent="0.3">
      <c r="A27" s="91" t="s">
        <v>66</v>
      </c>
      <c r="B27" s="97" t="s">
        <v>224</v>
      </c>
      <c r="C27" s="94">
        <v>206306.94042591771</v>
      </c>
      <c r="D27" s="94">
        <v>1253.9013543603705</v>
      </c>
      <c r="E27" s="94">
        <v>80.79199227093099</v>
      </c>
      <c r="F27" s="94">
        <v>0</v>
      </c>
      <c r="G27" s="94">
        <v>9937.1994473373215</v>
      </c>
      <c r="H27" s="94">
        <v>42.959423852922498</v>
      </c>
      <c r="I27" s="94">
        <v>28779.292627413935</v>
      </c>
      <c r="J27" s="94">
        <v>10058.191267200998</v>
      </c>
      <c r="K27" s="94">
        <v>1434.5331600664874</v>
      </c>
      <c r="L27" s="94">
        <v>0</v>
      </c>
      <c r="M27" s="94">
        <v>0</v>
      </c>
      <c r="N27" s="94">
        <v>122.40500389890298</v>
      </c>
      <c r="O27" s="94">
        <v>51.133942761935437</v>
      </c>
      <c r="P27" s="94">
        <v>153814.66584721016</v>
      </c>
      <c r="Q27" s="94">
        <v>712.96871125099096</v>
      </c>
      <c r="R27" s="94">
        <v>18.897648292764242</v>
      </c>
      <c r="S27" s="94">
        <v>0</v>
      </c>
      <c r="T27" s="94">
        <v>0</v>
      </c>
    </row>
    <row r="28" spans="1:20" x14ac:dyDescent="0.25">
      <c r="A28" s="91" t="s">
        <v>68</v>
      </c>
      <c r="B28" s="98" t="s">
        <v>225</v>
      </c>
      <c r="C28" s="99">
        <v>4784447.1994028278</v>
      </c>
      <c r="D28" s="99">
        <v>82562.328852272534</v>
      </c>
      <c r="E28" s="99">
        <v>3301.8495488814006</v>
      </c>
      <c r="F28" s="99">
        <v>29714.150768605792</v>
      </c>
      <c r="G28" s="99">
        <v>271672.94202987163</v>
      </c>
      <c r="H28" s="99">
        <v>2038.0689293927094</v>
      </c>
      <c r="I28" s="99">
        <v>1014728.4717079782</v>
      </c>
      <c r="J28" s="99">
        <v>408965.82277317496</v>
      </c>
      <c r="K28" s="99">
        <v>78691.51185718723</v>
      </c>
      <c r="L28" s="99">
        <v>3547.5285834296055</v>
      </c>
      <c r="M28" s="99">
        <v>3337.3218053890596</v>
      </c>
      <c r="N28" s="99">
        <v>2243.0937128746414</v>
      </c>
      <c r="O28" s="99">
        <v>1041.1319340813161</v>
      </c>
      <c r="P28" s="99">
        <v>2866307.3998934515</v>
      </c>
      <c r="Q28" s="99">
        <v>13078.519123036607</v>
      </c>
      <c r="R28" s="99">
        <v>944.91044981381106</v>
      </c>
      <c r="S28" s="99">
        <v>762.92038407527775</v>
      </c>
      <c r="T28" s="99">
        <v>1509.2270493128638</v>
      </c>
    </row>
    <row r="29" spans="1:20" x14ac:dyDescent="0.25">
      <c r="A29" s="91" t="s">
        <v>69</v>
      </c>
    </row>
    <row r="30" spans="1:20" x14ac:dyDescent="0.25">
      <c r="A30" s="91" t="s">
        <v>71</v>
      </c>
      <c r="B30" s="95" t="s">
        <v>226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spans="1:20" x14ac:dyDescent="0.25">
      <c r="A31" s="91" t="s">
        <v>73</v>
      </c>
      <c r="B31" s="97" t="s">
        <v>227</v>
      </c>
      <c r="C31" s="94">
        <v>111079183.34867729</v>
      </c>
      <c r="D31" s="94">
        <v>5184882.5375425965</v>
      </c>
      <c r="E31" s="94">
        <v>204233.16410358986</v>
      </c>
      <c r="F31" s="94">
        <v>2778867.2848542193</v>
      </c>
      <c r="G31" s="94">
        <v>0</v>
      </c>
      <c r="H31" s="94">
        <v>0</v>
      </c>
      <c r="I31" s="94">
        <v>70516172.199925631</v>
      </c>
      <c r="J31" s="94">
        <v>25368291.94802681</v>
      </c>
      <c r="K31" s="94">
        <v>5230119.669165127</v>
      </c>
      <c r="L31" s="94">
        <v>426632.16247463226</v>
      </c>
      <c r="M31" s="94">
        <v>230383.6527669463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54705.957453760304</v>
      </c>
      <c r="T31" s="94">
        <v>1084894.7723639712</v>
      </c>
    </row>
    <row r="32" spans="1:20" ht="15.75" thickBot="1" x14ac:dyDescent="0.3">
      <c r="A32" s="91" t="s">
        <v>75</v>
      </c>
      <c r="B32" s="97" t="s">
        <v>228</v>
      </c>
      <c r="C32" s="94">
        <v>63734975328</v>
      </c>
      <c r="D32" s="94">
        <v>0</v>
      </c>
      <c r="E32" s="94">
        <v>0</v>
      </c>
      <c r="F32" s="94">
        <v>0</v>
      </c>
      <c r="G32" s="94">
        <v>5968792122</v>
      </c>
      <c r="H32" s="94">
        <v>70241818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97899984</v>
      </c>
      <c r="O32" s="94">
        <v>10793313</v>
      </c>
      <c r="P32" s="94">
        <v>56993678507</v>
      </c>
      <c r="Q32" s="94">
        <v>560806958</v>
      </c>
      <c r="R32" s="94">
        <v>32762626</v>
      </c>
      <c r="S32" s="94">
        <v>0</v>
      </c>
      <c r="T32" s="94">
        <v>0</v>
      </c>
    </row>
    <row r="33" spans="1:20" x14ac:dyDescent="0.25">
      <c r="A33" s="91" t="s">
        <v>77</v>
      </c>
      <c r="B33" s="98" t="s">
        <v>229</v>
      </c>
      <c r="C33" s="99">
        <v>63846054511.348679</v>
      </c>
      <c r="D33" s="99">
        <v>5184882.5375425965</v>
      </c>
      <c r="E33" s="99">
        <v>204233.16410358986</v>
      </c>
      <c r="F33" s="99">
        <v>2778867.2848542193</v>
      </c>
      <c r="G33" s="99">
        <v>5968792122</v>
      </c>
      <c r="H33" s="99">
        <v>70241818</v>
      </c>
      <c r="I33" s="99">
        <v>70516172.199925631</v>
      </c>
      <c r="J33" s="99">
        <v>25368291.94802681</v>
      </c>
      <c r="K33" s="99">
        <v>5230119.669165127</v>
      </c>
      <c r="L33" s="99">
        <v>426632.16247463226</v>
      </c>
      <c r="M33" s="99">
        <v>230383.6527669463</v>
      </c>
      <c r="N33" s="99">
        <v>97899984</v>
      </c>
      <c r="O33" s="99">
        <v>10793313</v>
      </c>
      <c r="P33" s="99">
        <v>56993678507</v>
      </c>
      <c r="Q33" s="99">
        <v>560806958</v>
      </c>
      <c r="R33" s="99">
        <v>32762626</v>
      </c>
      <c r="S33" s="99">
        <v>54705.957453760304</v>
      </c>
      <c r="T33" s="99">
        <v>1084894.7723639712</v>
      </c>
    </row>
    <row r="34" spans="1:20" x14ac:dyDescent="0.25">
      <c r="A34" s="91" t="s">
        <v>79</v>
      </c>
    </row>
    <row r="35" spans="1:20" x14ac:dyDescent="0.25">
      <c r="A35" s="91" t="s">
        <v>81</v>
      </c>
      <c r="B35" s="95" t="s">
        <v>230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x14ac:dyDescent="0.25">
      <c r="A36" s="91" t="s">
        <v>83</v>
      </c>
      <c r="B36" s="97" t="s">
        <v>210</v>
      </c>
      <c r="C36" s="100">
        <v>0</v>
      </c>
      <c r="D36" s="100">
        <v>0.72275106846119719</v>
      </c>
      <c r="E36" s="100">
        <v>0.71788199551194343</v>
      </c>
      <c r="F36" s="100">
        <v>0.70360376540797365</v>
      </c>
      <c r="G36" s="100">
        <v>1.8996242050544087E-3</v>
      </c>
      <c r="H36" s="100">
        <v>1.2975251676492811E-3</v>
      </c>
      <c r="I36" s="100">
        <v>0.62065633914502982</v>
      </c>
      <c r="J36" s="100">
        <v>0.68319507120435541</v>
      </c>
      <c r="K36" s="100">
        <v>0.64942796377496592</v>
      </c>
      <c r="L36" s="100">
        <v>0.41778331031556698</v>
      </c>
      <c r="M36" s="100">
        <v>0.66215791101458077</v>
      </c>
      <c r="N36" s="100">
        <v>2.0603563411813802E-4</v>
      </c>
      <c r="O36" s="100">
        <v>1.29721290153813E-3</v>
      </c>
      <c r="P36" s="100">
        <v>2.0873228436388822E-3</v>
      </c>
      <c r="Q36" s="100">
        <v>2.1102966551221576E-4</v>
      </c>
      <c r="R36" s="100">
        <v>1.2966795267137672E-3</v>
      </c>
      <c r="S36" s="100">
        <v>0.3317661357064744</v>
      </c>
      <c r="T36" s="100">
        <v>9.1422894287474091E-2</v>
      </c>
    </row>
    <row r="37" spans="1:20" x14ac:dyDescent="0.25">
      <c r="A37" s="91" t="s">
        <v>84</v>
      </c>
      <c r="B37" s="97" t="s">
        <v>211</v>
      </c>
      <c r="C37" s="100">
        <v>0</v>
      </c>
      <c r="D37" s="100">
        <v>3.4211193019427775</v>
      </c>
      <c r="E37" s="100">
        <v>3.3983352049018825</v>
      </c>
      <c r="F37" s="100">
        <v>3.3305586757397454</v>
      </c>
      <c r="G37" s="100">
        <v>8.9926092096258743E-3</v>
      </c>
      <c r="H37" s="100">
        <v>6.1429362787567953E-3</v>
      </c>
      <c r="I37" s="100">
        <v>2.9379664434677619</v>
      </c>
      <c r="J37" s="100">
        <v>3.2922905865121295</v>
      </c>
      <c r="K37" s="100">
        <v>3.1694602597261894</v>
      </c>
      <c r="L37" s="100">
        <v>2.6338550143403503</v>
      </c>
      <c r="M37" s="100">
        <v>3.1345179849326801</v>
      </c>
      <c r="N37" s="100">
        <v>9.7537244094426446E-4</v>
      </c>
      <c r="O37" s="100">
        <v>6.1395761149116825E-3</v>
      </c>
      <c r="P37" s="100">
        <v>9.8807470707283403E-3</v>
      </c>
      <c r="Q37" s="100">
        <v>9.9888733668270142E-4</v>
      </c>
      <c r="R37" s="100">
        <v>6.1389859821189517E-3</v>
      </c>
      <c r="S37" s="100">
        <v>1.5704341293523623</v>
      </c>
      <c r="T37" s="100">
        <v>0.43293863137726601</v>
      </c>
    </row>
    <row r="38" spans="1:20" x14ac:dyDescent="0.25">
      <c r="A38" s="91" t="s">
        <v>86</v>
      </c>
      <c r="B38" s="97" t="s">
        <v>212</v>
      </c>
      <c r="C38" s="100">
        <v>0</v>
      </c>
      <c r="D38" s="100">
        <v>4.8165326686283363</v>
      </c>
      <c r="E38" s="100">
        <v>4.7855831621185061</v>
      </c>
      <c r="F38" s="100">
        <v>4.6893399221300234</v>
      </c>
      <c r="G38" s="100">
        <v>1.2663952586441724E-2</v>
      </c>
      <c r="H38" s="100">
        <v>8.6534051237965974E-3</v>
      </c>
      <c r="I38" s="100">
        <v>4.136780446000107</v>
      </c>
      <c r="J38" s="100">
        <v>4.6343969335615416</v>
      </c>
      <c r="K38" s="100">
        <v>4.4615418886041374</v>
      </c>
      <c r="L38" s="100">
        <v>3.7068662866077888</v>
      </c>
      <c r="M38" s="100">
        <v>4.4139503960901427</v>
      </c>
      <c r="N38" s="100">
        <v>1.3736777782187262E-3</v>
      </c>
      <c r="O38" s="100">
        <v>8.6406404590263827E-3</v>
      </c>
      <c r="P38" s="100">
        <v>1.391295183227568E-2</v>
      </c>
      <c r="Q38" s="100">
        <v>1.4062556191910571E-3</v>
      </c>
      <c r="R38" s="100">
        <v>8.6480657854114632E-3</v>
      </c>
      <c r="S38" s="100">
        <v>2.2111156407854886</v>
      </c>
      <c r="T38" s="100">
        <v>0.61034070785866912</v>
      </c>
    </row>
    <row r="39" spans="1:20" x14ac:dyDescent="0.25">
      <c r="A39" s="91" t="s">
        <v>88</v>
      </c>
      <c r="B39" s="97" t="s">
        <v>213</v>
      </c>
      <c r="C39" s="100">
        <v>0</v>
      </c>
      <c r="D39" s="100">
        <v>3.7032675660270457E-2</v>
      </c>
      <c r="E39" s="100">
        <v>3.6763536588527386E-2</v>
      </c>
      <c r="F39" s="100">
        <v>3.6046257119577971E-2</v>
      </c>
      <c r="G39" s="100">
        <v>9.7274302690995794E-5</v>
      </c>
      <c r="H39" s="100">
        <v>6.6398252458375382E-5</v>
      </c>
      <c r="I39" s="100">
        <v>3.1793307653084135E-2</v>
      </c>
      <c r="J39" s="100">
        <v>3.5653310865275262E-2</v>
      </c>
      <c r="K39" s="100">
        <v>3.4322200233043686E-2</v>
      </c>
      <c r="L39" s="100">
        <v>2.8536577393583621E-2</v>
      </c>
      <c r="M39" s="100">
        <v>3.3911965784600061E-2</v>
      </c>
      <c r="N39" s="100">
        <v>1.0548793986525302E-5</v>
      </c>
      <c r="O39" s="100">
        <v>6.6522301981033683E-5</v>
      </c>
      <c r="P39" s="100">
        <v>1.0691600964213959E-4</v>
      </c>
      <c r="Q39" s="100">
        <v>1.0813894237423965E-5</v>
      </c>
      <c r="R39" s="100">
        <v>6.6351045974162847E-5</v>
      </c>
      <c r="S39" s="100">
        <v>1.6996944334894751E-2</v>
      </c>
      <c r="T39" s="100">
        <v>4.6701749015076116E-3</v>
      </c>
    </row>
    <row r="40" spans="1:20" x14ac:dyDescent="0.25">
      <c r="A40" s="91" t="s">
        <v>90</v>
      </c>
      <c r="B40" s="97" t="s">
        <v>214</v>
      </c>
      <c r="C40" s="100">
        <v>0</v>
      </c>
      <c r="D40" s="100">
        <v>1.773472415221587E-3</v>
      </c>
      <c r="E40" s="100">
        <v>1.8655559520876523E-3</v>
      </c>
      <c r="F40" s="100">
        <v>1.7086283233037416E-3</v>
      </c>
      <c r="G40" s="100">
        <v>5.0046500631102197E-6</v>
      </c>
      <c r="H40" s="100">
        <v>3.5030253477038529E-6</v>
      </c>
      <c r="I40" s="100">
        <v>1.5888431025497113E-3</v>
      </c>
      <c r="J40" s="100">
        <v>1.6407984652524884E-3</v>
      </c>
      <c r="K40" s="100">
        <v>1.5891555031219008E-3</v>
      </c>
      <c r="L40" s="100">
        <v>1.3803190502395851E-3</v>
      </c>
      <c r="M40" s="100">
        <v>1.7160042117133497E-3</v>
      </c>
      <c r="N40" s="100">
        <v>5.5496432070402566E-7</v>
      </c>
      <c r="O40" s="100">
        <v>2.98101602094485E-6</v>
      </c>
      <c r="P40" s="100">
        <v>5.4232652522858211E-6</v>
      </c>
      <c r="Q40" s="100">
        <v>5.5135822649703841E-7</v>
      </c>
      <c r="R40" s="100">
        <v>3.4950461898168902E-6</v>
      </c>
      <c r="S40" s="100">
        <v>8.5390077833209527E-4</v>
      </c>
      <c r="T40" s="100">
        <v>2.5385253280510862E-4</v>
      </c>
    </row>
    <row r="41" spans="1:20" x14ac:dyDescent="0.25">
      <c r="A41" s="91" t="s">
        <v>91</v>
      </c>
      <c r="B41" s="97" t="s">
        <v>215</v>
      </c>
      <c r="C41" s="100">
        <v>0</v>
      </c>
      <c r="D41" s="100">
        <v>1.9840026187906308</v>
      </c>
      <c r="E41" s="100">
        <v>1.971386544213471</v>
      </c>
      <c r="F41" s="100">
        <v>1.9316430313892312</v>
      </c>
      <c r="G41" s="100">
        <v>5.2168769405004367E-3</v>
      </c>
      <c r="H41" s="100">
        <v>3.5650328483230924E-3</v>
      </c>
      <c r="I41" s="100">
        <v>1.7040590474981501</v>
      </c>
      <c r="J41" s="100">
        <v>1.9088891222785291</v>
      </c>
      <c r="K41" s="100">
        <v>1.8376967151877852</v>
      </c>
      <c r="L41" s="100">
        <v>1.5267710526764828</v>
      </c>
      <c r="M41" s="100">
        <v>1.8182812205405374</v>
      </c>
      <c r="N41" s="100">
        <v>5.6589405808678771E-4</v>
      </c>
      <c r="O41" s="100">
        <v>3.5588449670326907E-3</v>
      </c>
      <c r="P41" s="100">
        <v>5.731200304816911E-3</v>
      </c>
      <c r="Q41" s="100">
        <v>5.7925337076472844E-4</v>
      </c>
      <c r="R41" s="100">
        <v>3.562857930182945E-3</v>
      </c>
      <c r="S41" s="100">
        <v>0.91080893693148923</v>
      </c>
      <c r="T41" s="100">
        <v>0.25150132833306083</v>
      </c>
    </row>
    <row r="42" spans="1:20" x14ac:dyDescent="0.25">
      <c r="A42" s="91" t="s">
        <v>93</v>
      </c>
      <c r="B42" s="97" t="s">
        <v>216</v>
      </c>
      <c r="C42" s="100">
        <v>0</v>
      </c>
      <c r="D42" s="100">
        <v>3.3526360589352482E-2</v>
      </c>
      <c r="E42" s="100">
        <v>3.3341430918592874E-2</v>
      </c>
      <c r="F42" s="100">
        <v>0</v>
      </c>
      <c r="G42" s="100">
        <v>1.0261504032041401E-4</v>
      </c>
      <c r="H42" s="100">
        <v>5.9558576569241049E-5</v>
      </c>
      <c r="I42" s="100">
        <v>3.1147335853445E-2</v>
      </c>
      <c r="J42" s="100">
        <v>3.5456976486044629E-2</v>
      </c>
      <c r="K42" s="100">
        <v>3.2669768261960851E-2</v>
      </c>
      <c r="L42" s="100">
        <v>0</v>
      </c>
      <c r="M42" s="100">
        <v>3.3933804290448809E-2</v>
      </c>
      <c r="N42" s="100">
        <v>1.270327636807211E-4</v>
      </c>
      <c r="O42" s="100">
        <v>5.0469904889268293E-4</v>
      </c>
      <c r="P42" s="100">
        <v>1.0864214105629602E-4</v>
      </c>
      <c r="Q42" s="100">
        <v>1.2884499790362115E-4</v>
      </c>
      <c r="R42" s="100">
        <v>5.8698280677064821E-5</v>
      </c>
      <c r="S42" s="100">
        <v>6.8268075910122905E-2</v>
      </c>
      <c r="T42" s="100">
        <v>0</v>
      </c>
    </row>
    <row r="43" spans="1:20" x14ac:dyDescent="0.25">
      <c r="A43" s="91" t="s">
        <v>95</v>
      </c>
      <c r="B43" s="97" t="s">
        <v>217</v>
      </c>
      <c r="C43" s="100">
        <v>0</v>
      </c>
      <c r="D43" s="100">
        <v>7.3060997544640086E-2</v>
      </c>
      <c r="E43" s="100">
        <v>7.2557432254627449E-2</v>
      </c>
      <c r="F43" s="100">
        <v>0</v>
      </c>
      <c r="G43" s="100">
        <v>2.2326431245225299E-4</v>
      </c>
      <c r="H43" s="100">
        <v>1.2936605642020126E-4</v>
      </c>
      <c r="I43" s="100">
        <v>6.7830533771246496E-2</v>
      </c>
      <c r="J43" s="100">
        <v>7.7342704431957954E-2</v>
      </c>
      <c r="K43" s="100">
        <v>7.1258327015520484E-2</v>
      </c>
      <c r="L43" s="100">
        <v>0</v>
      </c>
      <c r="M43" s="100">
        <v>7.3858287709515094E-2</v>
      </c>
      <c r="N43" s="100">
        <v>2.7627470861853171E-4</v>
      </c>
      <c r="O43" s="100">
        <v>1.1021936869655337E-3</v>
      </c>
      <c r="P43" s="100">
        <v>2.3654773812293404E-4</v>
      </c>
      <c r="Q43" s="100">
        <v>2.8083530069920111E-4</v>
      </c>
      <c r="R43" s="100">
        <v>1.2747875208185417E-4</v>
      </c>
      <c r="S43" s="100">
        <v>0.14871553305232729</v>
      </c>
      <c r="T43" s="100">
        <v>0</v>
      </c>
    </row>
    <row r="44" spans="1:20" x14ac:dyDescent="0.25">
      <c r="A44" s="91" t="s">
        <v>35</v>
      </c>
      <c r="B44" s="97" t="s">
        <v>218</v>
      </c>
      <c r="C44" s="100">
        <v>0</v>
      </c>
      <c r="D44" s="100">
        <v>0.78604154433024087</v>
      </c>
      <c r="E44" s="100">
        <v>0.78047189122286809</v>
      </c>
      <c r="F44" s="100">
        <v>0</v>
      </c>
      <c r="G44" s="100">
        <v>2.401498669766417E-3</v>
      </c>
      <c r="H44" s="100">
        <v>1.3911638313646585E-3</v>
      </c>
      <c r="I44" s="100">
        <v>0.72969998399030389</v>
      </c>
      <c r="J44" s="100">
        <v>0.83221989615341907</v>
      </c>
      <c r="K44" s="100">
        <v>0.7667443003562151</v>
      </c>
      <c r="L44" s="100">
        <v>0</v>
      </c>
      <c r="M44" s="100">
        <v>0.79448274825957055</v>
      </c>
      <c r="N44" s="100">
        <v>2.9715202533854143E-3</v>
      </c>
      <c r="O44" s="100">
        <v>1.1861754369376643E-2</v>
      </c>
      <c r="P44" s="100">
        <v>2.5446405098649358E-3</v>
      </c>
      <c r="Q44" s="100">
        <v>3.0215286157443907E-3</v>
      </c>
      <c r="R44" s="100">
        <v>1.3708389142011543E-3</v>
      </c>
      <c r="S44" s="100">
        <v>1.5999084492261795</v>
      </c>
      <c r="T44" s="100">
        <v>0</v>
      </c>
    </row>
    <row r="45" spans="1:20" x14ac:dyDescent="0.25">
      <c r="A45" s="91" t="s">
        <v>37</v>
      </c>
      <c r="B45" s="97" t="s">
        <v>219</v>
      </c>
      <c r="C45" s="100">
        <v>0</v>
      </c>
      <c r="D45" s="100">
        <v>0.71601986513804583</v>
      </c>
      <c r="E45" s="100">
        <v>0.72454359824832593</v>
      </c>
      <c r="F45" s="100">
        <v>0</v>
      </c>
      <c r="G45" s="100">
        <v>2.231003819086769E-3</v>
      </c>
      <c r="H45" s="100">
        <v>1.2926064842283234E-3</v>
      </c>
      <c r="I45" s="100">
        <v>0.67774130776162111</v>
      </c>
      <c r="J45" s="100">
        <v>0.77146748771340878</v>
      </c>
      <c r="K45" s="100">
        <v>0.70075211632223866</v>
      </c>
      <c r="L45" s="100">
        <v>0</v>
      </c>
      <c r="M45" s="100">
        <v>0.70105173826498468</v>
      </c>
      <c r="N45" s="100">
        <v>2.7606645292665489E-3</v>
      </c>
      <c r="O45" s="100">
        <v>1.0879875516250359E-2</v>
      </c>
      <c r="P45" s="100">
        <v>2.3638214262438353E-3</v>
      </c>
      <c r="Q45" s="100">
        <v>2.8065319987093189E-3</v>
      </c>
      <c r="R45" s="100">
        <v>1.2737397232906928E-3</v>
      </c>
      <c r="S45" s="100">
        <v>1.4116434276037475</v>
      </c>
      <c r="T45" s="100">
        <v>0</v>
      </c>
    </row>
    <row r="46" spans="1:20" x14ac:dyDescent="0.25">
      <c r="A46" s="91" t="s">
        <v>39</v>
      </c>
      <c r="B46" s="97" t="s">
        <v>220</v>
      </c>
      <c r="C46" s="100">
        <v>0</v>
      </c>
      <c r="D46" s="100">
        <v>1.3979288134474261</v>
      </c>
      <c r="E46" s="100">
        <v>1.5004793359010933</v>
      </c>
      <c r="F46" s="100">
        <v>0</v>
      </c>
      <c r="G46" s="100">
        <v>4.6296673591808358E-3</v>
      </c>
      <c r="H46" s="100">
        <v>2.6805041091613902E-3</v>
      </c>
      <c r="I46" s="100">
        <v>1.4063323152349125</v>
      </c>
      <c r="J46" s="100">
        <v>1.593193605543114</v>
      </c>
      <c r="K46" s="100">
        <v>1.3838448796971827</v>
      </c>
      <c r="L46" s="100">
        <v>0</v>
      </c>
      <c r="M46" s="100">
        <v>1.2220195334365747</v>
      </c>
      <c r="N46" s="100">
        <v>5.7278365403931764E-3</v>
      </c>
      <c r="O46" s="100">
        <v>2.1754584731032763E-2</v>
      </c>
      <c r="P46" s="100">
        <v>4.9067178078534288E-3</v>
      </c>
      <c r="Q46" s="100">
        <v>5.8282505707537751E-3</v>
      </c>
      <c r="R46" s="100">
        <v>2.6412182203439114E-3</v>
      </c>
      <c r="S46" s="100">
        <v>2.4615759460300821</v>
      </c>
      <c r="T46" s="100">
        <v>0</v>
      </c>
    </row>
    <row r="47" spans="1:20" x14ac:dyDescent="0.25">
      <c r="A47" s="91" t="s">
        <v>41</v>
      </c>
      <c r="B47" s="97" t="s">
        <v>221</v>
      </c>
      <c r="C47" s="100">
        <v>0</v>
      </c>
      <c r="D47" s="100">
        <v>0.66460710143962032</v>
      </c>
      <c r="E47" s="100">
        <v>0.67770079742605815</v>
      </c>
      <c r="F47" s="100">
        <v>0</v>
      </c>
      <c r="G47" s="100">
        <v>2.0873814914123979E-3</v>
      </c>
      <c r="H47" s="100">
        <v>1.2095943675017788E-3</v>
      </c>
      <c r="I47" s="100">
        <v>0.63402008600133164</v>
      </c>
      <c r="J47" s="100">
        <v>0.72107808043184285</v>
      </c>
      <c r="K47" s="100">
        <v>0.65127251218938242</v>
      </c>
      <c r="L47" s="100">
        <v>0</v>
      </c>
      <c r="M47" s="100">
        <v>0.64221552936695059</v>
      </c>
      <c r="N47" s="100">
        <v>2.5830485585045739E-3</v>
      </c>
      <c r="O47" s="100">
        <v>1.0125584623723439E-2</v>
      </c>
      <c r="P47" s="100">
        <v>2.2114934842436592E-3</v>
      </c>
      <c r="Q47" s="100">
        <v>2.6253962987569301E-3</v>
      </c>
      <c r="R47" s="100">
        <v>1.1919567457498454E-3</v>
      </c>
      <c r="S47" s="100">
        <v>1.2930612048100611</v>
      </c>
      <c r="T47" s="100">
        <v>0</v>
      </c>
    </row>
    <row r="48" spans="1:20" x14ac:dyDescent="0.25">
      <c r="A48" s="91" t="s">
        <v>43</v>
      </c>
      <c r="B48" s="97" t="s">
        <v>222</v>
      </c>
      <c r="C48" s="100">
        <v>0</v>
      </c>
      <c r="D48" s="100">
        <v>0.94604677505949231</v>
      </c>
      <c r="E48" s="100">
        <v>0.98975386619726513</v>
      </c>
      <c r="F48" s="100">
        <v>0</v>
      </c>
      <c r="G48" s="100">
        <v>3.0512893507793734E-3</v>
      </c>
      <c r="H48" s="100">
        <v>1.7678110203886998E-3</v>
      </c>
      <c r="I48" s="100">
        <v>0.92672127120902692</v>
      </c>
      <c r="J48" s="100">
        <v>1.051666633142343</v>
      </c>
      <c r="K48" s="100">
        <v>0.93158621306609801</v>
      </c>
      <c r="L48" s="100">
        <v>0</v>
      </c>
      <c r="M48" s="100">
        <v>0.87157651871162856</v>
      </c>
      <c r="N48" s="100">
        <v>3.7756648750776828E-3</v>
      </c>
      <c r="O48" s="100">
        <v>1.4560712848777422E-2</v>
      </c>
      <c r="P48" s="100">
        <v>3.2329835936470526E-3</v>
      </c>
      <c r="Q48" s="100">
        <v>3.8385531209480803E-3</v>
      </c>
      <c r="R48" s="100">
        <v>1.7420033788743633E-3</v>
      </c>
      <c r="S48" s="100">
        <v>1.7550414750882972</v>
      </c>
      <c r="T48" s="100">
        <v>0</v>
      </c>
    </row>
    <row r="49" spans="1:20" x14ac:dyDescent="0.25">
      <c r="A49" s="91" t="s">
        <v>45</v>
      </c>
      <c r="B49" s="97" t="s">
        <v>223</v>
      </c>
      <c r="C49" s="100">
        <v>0</v>
      </c>
      <c r="D49" s="100">
        <v>8.1383067077244686E-2</v>
      </c>
      <c r="E49" s="100">
        <v>8.080729345695957E-2</v>
      </c>
      <c r="F49" s="100">
        <v>0</v>
      </c>
      <c r="G49" s="100">
        <v>2.4864306838634454E-4</v>
      </c>
      <c r="H49" s="100">
        <v>1.4403831019204878E-4</v>
      </c>
      <c r="I49" s="100">
        <v>7.5550132251967383E-2</v>
      </c>
      <c r="J49" s="100">
        <v>8.6163504818270426E-2</v>
      </c>
      <c r="K49" s="100">
        <v>7.9384560093073223E-2</v>
      </c>
      <c r="L49" s="100">
        <v>0</v>
      </c>
      <c r="M49" s="100">
        <v>8.2257825644626512E-2</v>
      </c>
      <c r="N49" s="100">
        <v>3.0766220726488369E-4</v>
      </c>
      <c r="O49" s="100">
        <v>1.228090085185992E-3</v>
      </c>
      <c r="P49" s="100">
        <v>2.6346200842104311E-4</v>
      </c>
      <c r="Q49" s="100">
        <v>3.1283452608671142E-4</v>
      </c>
      <c r="R49" s="100">
        <v>1.4193407051945022E-4</v>
      </c>
      <c r="S49" s="100">
        <v>0.16564753849228675</v>
      </c>
      <c r="T49" s="100">
        <v>0</v>
      </c>
    </row>
    <row r="50" spans="1:20" ht="15.75" thickBot="1" x14ac:dyDescent="0.3">
      <c r="A50" s="91" t="s">
        <v>47</v>
      </c>
      <c r="B50" s="97" t="s">
        <v>224</v>
      </c>
      <c r="C50" s="100">
        <v>0</v>
      </c>
      <c r="D50" s="100">
        <v>0.24183794816587376</v>
      </c>
      <c r="E50" s="100">
        <v>0.39558703712758514</v>
      </c>
      <c r="F50" s="100">
        <v>0</v>
      </c>
      <c r="G50" s="100">
        <v>1.6648593625350791E-3</v>
      </c>
      <c r="H50" s="100">
        <v>6.1159327984538353E-4</v>
      </c>
      <c r="I50" s="100">
        <v>0.40812329611170084</v>
      </c>
      <c r="J50" s="100">
        <v>0.39648673579631138</v>
      </c>
      <c r="K50" s="100">
        <v>0.27428304719755658</v>
      </c>
      <c r="L50" s="100">
        <v>0</v>
      </c>
      <c r="M50" s="100">
        <v>0</v>
      </c>
      <c r="N50" s="100">
        <v>1.2503066793034712E-3</v>
      </c>
      <c r="O50" s="100">
        <v>4.7375576675980245E-3</v>
      </c>
      <c r="P50" s="100">
        <v>2.6988022159039719E-3</v>
      </c>
      <c r="Q50" s="100">
        <v>1.2713264360942379E-3</v>
      </c>
      <c r="R50" s="100">
        <v>5.7680505502715937E-4</v>
      </c>
      <c r="S50" s="100">
        <v>0</v>
      </c>
      <c r="T50" s="100">
        <v>0</v>
      </c>
    </row>
    <row r="51" spans="1:20" x14ac:dyDescent="0.25">
      <c r="A51" s="91" t="s">
        <v>49</v>
      </c>
      <c r="B51" s="97" t="s">
        <v>231</v>
      </c>
      <c r="C51" s="101">
        <v>0</v>
      </c>
      <c r="D51" s="101">
        <v>15.923664278690369</v>
      </c>
      <c r="E51" s="101">
        <v>16.167058682039794</v>
      </c>
      <c r="F51" s="101">
        <v>10.692900280109855</v>
      </c>
      <c r="G51" s="101">
        <v>4.5515564368296423E-2</v>
      </c>
      <c r="H51" s="101">
        <v>2.9015036732003573E-2</v>
      </c>
      <c r="I51" s="101">
        <v>14.390010689052239</v>
      </c>
      <c r="J51" s="101">
        <v>16.121141447403794</v>
      </c>
      <c r="K51" s="101">
        <v>15.045833907228474</v>
      </c>
      <c r="L51" s="101">
        <v>8.3151925603840127</v>
      </c>
      <c r="M51" s="101">
        <v>14.485931468258554</v>
      </c>
      <c r="N51" s="101">
        <v>2.2912094785170149E-2</v>
      </c>
      <c r="O51" s="101">
        <v>9.6460830338313736E-2</v>
      </c>
      <c r="P51" s="101">
        <v>5.0291672251711397E-2</v>
      </c>
      <c r="Q51" s="101">
        <v>2.3320893110310888E-2</v>
      </c>
      <c r="R51" s="101">
        <v>2.8841108457356605E-2</v>
      </c>
      <c r="S51" s="101">
        <v>13.945837338102148</v>
      </c>
      <c r="T51" s="101">
        <v>1.3911275892907828</v>
      </c>
    </row>
    <row r="52" spans="1:20" x14ac:dyDescent="0.25">
      <c r="A52" s="91" t="s">
        <v>51</v>
      </c>
    </row>
    <row r="53" spans="1:20" ht="15.75" x14ac:dyDescent="0.25">
      <c r="A53" s="91" t="s">
        <v>53</v>
      </c>
      <c r="B53" s="93" t="s">
        <v>198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</row>
    <row r="54" spans="1:20" x14ac:dyDescent="0.25">
      <c r="A54" s="91" t="s">
        <v>55</v>
      </c>
      <c r="B54" s="95" t="s">
        <v>209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</row>
    <row r="55" spans="1:20" x14ac:dyDescent="0.25">
      <c r="A55" s="91" t="s">
        <v>57</v>
      </c>
      <c r="B55" s="97" t="s">
        <v>210</v>
      </c>
      <c r="C55" s="94">
        <v>142265.35492552054</v>
      </c>
      <c r="D55" s="94">
        <v>3534.2588151010036</v>
      </c>
      <c r="E55" s="94">
        <v>134.80639309654509</v>
      </c>
      <c r="F55" s="94">
        <v>1939.6371475367919</v>
      </c>
      <c r="G55" s="94">
        <v>7934.911897567501</v>
      </c>
      <c r="H55" s="94">
        <v>93.327104373348263</v>
      </c>
      <c r="I55" s="94">
        <v>34273.930158846189</v>
      </c>
      <c r="J55" s="94">
        <v>13914.913100817692</v>
      </c>
      <c r="K55" s="94">
        <v>3309.8868527036047</v>
      </c>
      <c r="L55" s="94">
        <v>222.21283424148203</v>
      </c>
      <c r="M55" s="94">
        <v>118.50266494474906</v>
      </c>
      <c r="N55" s="94">
        <v>130.33870278438874</v>
      </c>
      <c r="O55" s="94">
        <v>13.995108100848515</v>
      </c>
      <c r="P55" s="94">
        <v>75724.945074379473</v>
      </c>
      <c r="Q55" s="94">
        <v>744.905074130294</v>
      </c>
      <c r="R55" s="94">
        <v>43.534064929398461</v>
      </c>
      <c r="S55" s="94">
        <v>15.397223057958904</v>
      </c>
      <c r="T55" s="94">
        <v>115.85270890928362</v>
      </c>
    </row>
    <row r="56" spans="1:20" x14ac:dyDescent="0.25">
      <c r="A56" s="91" t="s">
        <v>59</v>
      </c>
      <c r="B56" s="97" t="s">
        <v>211</v>
      </c>
      <c r="C56" s="94">
        <v>578876.10830967431</v>
      </c>
      <c r="D56" s="94">
        <v>14381.05057001362</v>
      </c>
      <c r="E56" s="94">
        <v>548.51922252276131</v>
      </c>
      <c r="F56" s="94">
        <v>7892.4429750062582</v>
      </c>
      <c r="G56" s="94">
        <v>32286.539469070711</v>
      </c>
      <c r="H56" s="94">
        <v>379.73149380108885</v>
      </c>
      <c r="I56" s="94">
        <v>139460.09815891177</v>
      </c>
      <c r="J56" s="94">
        <v>56621.346033939692</v>
      </c>
      <c r="K56" s="94">
        <v>13468.280273970171</v>
      </c>
      <c r="L56" s="94">
        <v>904.21395895912963</v>
      </c>
      <c r="M56" s="94">
        <v>482.18145037935017</v>
      </c>
      <c r="N56" s="94">
        <v>530.33354584041376</v>
      </c>
      <c r="O56" s="94">
        <v>56.948674195401516</v>
      </c>
      <c r="P56" s="94">
        <v>308122.25172114256</v>
      </c>
      <c r="Q56" s="94">
        <v>3031.0306339831091</v>
      </c>
      <c r="R56" s="94">
        <v>177.13214238638449</v>
      </c>
      <c r="S56" s="94">
        <v>62.65125262701423</v>
      </c>
      <c r="T56" s="94">
        <v>471.35673292477998</v>
      </c>
    </row>
    <row r="57" spans="1:20" x14ac:dyDescent="0.25">
      <c r="A57" s="91" t="s">
        <v>60</v>
      </c>
      <c r="B57" s="97" t="s">
        <v>212</v>
      </c>
      <c r="C57" s="94">
        <v>549110.36735469254</v>
      </c>
      <c r="D57" s="94">
        <v>13640.985522972502</v>
      </c>
      <c r="E57" s="94">
        <v>520.34769892621625</v>
      </c>
      <c r="F57" s="94">
        <v>7486.5528370595312</v>
      </c>
      <c r="G57" s="94">
        <v>30628.768755023902</v>
      </c>
      <c r="H57" s="94">
        <v>360.28566630302311</v>
      </c>
      <c r="I57" s="94">
        <v>132289.77089066381</v>
      </c>
      <c r="J57" s="94">
        <v>53703.507653503388</v>
      </c>
      <c r="K57" s="94">
        <v>12774.27960288796</v>
      </c>
      <c r="L57" s="94">
        <v>857.52865087431144</v>
      </c>
      <c r="M57" s="94">
        <v>457.4108599049141</v>
      </c>
      <c r="N57" s="94">
        <v>503.11890397307081</v>
      </c>
      <c r="O57" s="94">
        <v>54.008722723197394</v>
      </c>
      <c r="P57" s="94">
        <v>292283.96881943214</v>
      </c>
      <c r="Q57" s="94">
        <v>2874.9496917798829</v>
      </c>
      <c r="R57" s="94">
        <v>168.06359474791319</v>
      </c>
      <c r="S57" s="94">
        <v>59.428314905149954</v>
      </c>
      <c r="T57" s="94">
        <v>447.39116901166057</v>
      </c>
    </row>
    <row r="58" spans="1:20" ht="15.75" thickBot="1" x14ac:dyDescent="0.3">
      <c r="A58" s="91" t="s">
        <v>62</v>
      </c>
      <c r="B58" s="97" t="s">
        <v>232</v>
      </c>
      <c r="C58" s="94">
        <v>-229.0264496529509</v>
      </c>
      <c r="D58" s="94">
        <v>0</v>
      </c>
      <c r="E58" s="94">
        <v>0</v>
      </c>
      <c r="F58" s="94">
        <v>0</v>
      </c>
      <c r="G58" s="94">
        <v>-20.753064801541367</v>
      </c>
      <c r="H58" s="94">
        <v>0</v>
      </c>
      <c r="I58" s="94">
        <v>-19.676380440586517</v>
      </c>
      <c r="J58" s="94">
        <v>-1.0662374165048263</v>
      </c>
      <c r="K58" s="94">
        <v>0</v>
      </c>
      <c r="L58" s="94">
        <v>0</v>
      </c>
      <c r="M58" s="94">
        <v>0</v>
      </c>
      <c r="N58" s="94">
        <v>-1.3985216969617857</v>
      </c>
      <c r="O58" s="94">
        <v>0</v>
      </c>
      <c r="P58" s="94">
        <v>-180.32389680863363</v>
      </c>
      <c r="Q58" s="94">
        <v>-5.8083484887227588</v>
      </c>
      <c r="R58" s="94">
        <v>0</v>
      </c>
      <c r="S58" s="94">
        <v>0</v>
      </c>
      <c r="T58" s="94">
        <v>0</v>
      </c>
    </row>
    <row r="59" spans="1:20" x14ac:dyDescent="0.25">
      <c r="A59" s="91" t="s">
        <v>64</v>
      </c>
      <c r="B59" s="98" t="s">
        <v>225</v>
      </c>
      <c r="C59" s="99">
        <v>1270022.8041402344</v>
      </c>
      <c r="D59" s="99">
        <v>31556.294908087126</v>
      </c>
      <c r="E59" s="99">
        <v>1203.6733145455228</v>
      </c>
      <c r="F59" s="99">
        <v>17318.632959602579</v>
      </c>
      <c r="G59" s="99">
        <v>70829.467056860565</v>
      </c>
      <c r="H59" s="99">
        <v>833.34426447746023</v>
      </c>
      <c r="I59" s="99">
        <v>306004.12282798119</v>
      </c>
      <c r="J59" s="99">
        <v>124238.70055084427</v>
      </c>
      <c r="K59" s="99">
        <v>29552.44672956174</v>
      </c>
      <c r="L59" s="99">
        <v>1983.9554440749232</v>
      </c>
      <c r="M59" s="99">
        <v>1058.0949752290132</v>
      </c>
      <c r="N59" s="99">
        <v>1162.3926309009119</v>
      </c>
      <c r="O59" s="99">
        <v>124.95250501944743</v>
      </c>
      <c r="P59" s="99">
        <v>675950.84171814553</v>
      </c>
      <c r="Q59" s="99">
        <v>6645.0770514045626</v>
      </c>
      <c r="R59" s="99">
        <v>388.72980206369613</v>
      </c>
      <c r="S59" s="99">
        <v>137.4767905901231</v>
      </c>
      <c r="T59" s="99">
        <v>1034.6006108457241</v>
      </c>
    </row>
    <row r="60" spans="1:20" x14ac:dyDescent="0.25">
      <c r="A60" s="91" t="s">
        <v>66</v>
      </c>
    </row>
    <row r="61" spans="1:20" x14ac:dyDescent="0.25">
      <c r="A61" s="91" t="s">
        <v>68</v>
      </c>
      <c r="B61" s="95" t="s">
        <v>226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1:20" ht="15.75" thickBot="1" x14ac:dyDescent="0.3">
      <c r="A62" s="91" t="s">
        <v>69</v>
      </c>
      <c r="B62" s="97" t="s">
        <v>233</v>
      </c>
      <c r="C62" s="94">
        <v>107246477186</v>
      </c>
      <c r="D62" s="94">
        <v>2687420391</v>
      </c>
      <c r="E62" s="94">
        <v>101623502</v>
      </c>
      <c r="F62" s="94">
        <v>1508335314</v>
      </c>
      <c r="G62" s="94">
        <v>5968792122</v>
      </c>
      <c r="H62" s="94">
        <v>70241818</v>
      </c>
      <c r="I62" s="94">
        <v>25825428784</v>
      </c>
      <c r="J62" s="94">
        <v>10507497706</v>
      </c>
      <c r="K62" s="94">
        <v>2515470925</v>
      </c>
      <c r="L62" s="94">
        <v>172992260</v>
      </c>
      <c r="M62" s="94">
        <v>91208296</v>
      </c>
      <c r="N62" s="94">
        <v>97899984</v>
      </c>
      <c r="O62" s="94">
        <v>10793313</v>
      </c>
      <c r="P62" s="94">
        <v>56993678507</v>
      </c>
      <c r="Q62" s="94">
        <v>560806958</v>
      </c>
      <c r="R62" s="94">
        <v>32762626</v>
      </c>
      <c r="S62" s="94">
        <v>11856926</v>
      </c>
      <c r="T62" s="94">
        <v>89667754</v>
      </c>
    </row>
    <row r="63" spans="1:20" x14ac:dyDescent="0.25">
      <c r="A63" s="91" t="s">
        <v>71</v>
      </c>
      <c r="B63" s="98" t="s">
        <v>229</v>
      </c>
      <c r="C63" s="99">
        <v>107246477186</v>
      </c>
      <c r="D63" s="99">
        <v>2687420391</v>
      </c>
      <c r="E63" s="99">
        <v>101623502</v>
      </c>
      <c r="F63" s="99">
        <v>1508335314</v>
      </c>
      <c r="G63" s="99">
        <v>5968792122</v>
      </c>
      <c r="H63" s="99">
        <v>70241818</v>
      </c>
      <c r="I63" s="99">
        <v>25825428784</v>
      </c>
      <c r="J63" s="99">
        <v>10507497706</v>
      </c>
      <c r="K63" s="99">
        <v>2515470925</v>
      </c>
      <c r="L63" s="99">
        <v>172992260</v>
      </c>
      <c r="M63" s="99">
        <v>91208296</v>
      </c>
      <c r="N63" s="99">
        <v>97899984</v>
      </c>
      <c r="O63" s="99">
        <v>10793313</v>
      </c>
      <c r="P63" s="99">
        <v>56993678507</v>
      </c>
      <c r="Q63" s="99">
        <v>560806958</v>
      </c>
      <c r="R63" s="99">
        <v>32762626</v>
      </c>
      <c r="S63" s="99">
        <v>11856926</v>
      </c>
      <c r="T63" s="99">
        <v>89667754</v>
      </c>
    </row>
    <row r="64" spans="1:20" x14ac:dyDescent="0.25">
      <c r="A64" s="91" t="s">
        <v>73</v>
      </c>
    </row>
    <row r="65" spans="1:20" x14ac:dyDescent="0.25">
      <c r="A65" s="91" t="s">
        <v>75</v>
      </c>
      <c r="B65" s="95" t="s">
        <v>230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</row>
    <row r="66" spans="1:20" x14ac:dyDescent="0.25">
      <c r="A66" s="91" t="s">
        <v>77</v>
      </c>
      <c r="B66" s="97" t="s">
        <v>210</v>
      </c>
      <c r="C66" s="100">
        <v>0</v>
      </c>
      <c r="D66" s="100">
        <v>1.3151120036660479E-3</v>
      </c>
      <c r="E66" s="100">
        <v>1.3265277267904534E-3</v>
      </c>
      <c r="F66" s="100">
        <v>1.2859455914965019E-3</v>
      </c>
      <c r="G66" s="100">
        <v>1.32939994145896E-3</v>
      </c>
      <c r="H66" s="100">
        <v>1.3286544544355082E-3</v>
      </c>
      <c r="I66" s="100">
        <v>1.3271388616819563E-3</v>
      </c>
      <c r="J66" s="100">
        <v>1.324284191170652E-3</v>
      </c>
      <c r="K66" s="100">
        <v>1.3158120095161127E-3</v>
      </c>
      <c r="L66" s="100">
        <v>1.2845247194382108E-3</v>
      </c>
      <c r="M66" s="100">
        <v>1.2992531397006809E-3</v>
      </c>
      <c r="N66" s="100">
        <v>1.3313454962810692E-3</v>
      </c>
      <c r="O66" s="100">
        <v>1.2966461827659881E-3</v>
      </c>
      <c r="P66" s="100">
        <v>1.328655160678546E-3</v>
      </c>
      <c r="Q66" s="100">
        <v>1.3282735948691529E-3</v>
      </c>
      <c r="R66" s="100">
        <v>1.3287721481604821E-3</v>
      </c>
      <c r="S66" s="100">
        <v>1.2985847308112494E-3</v>
      </c>
      <c r="T66" s="100">
        <v>1.2920219782608096E-3</v>
      </c>
    </row>
    <row r="67" spans="1:20" x14ac:dyDescent="0.25">
      <c r="A67" s="91" t="s">
        <v>79</v>
      </c>
      <c r="B67" s="97" t="s">
        <v>211</v>
      </c>
      <c r="C67" s="100">
        <v>0</v>
      </c>
      <c r="D67" s="100">
        <v>5.351247098583773E-3</v>
      </c>
      <c r="E67" s="100">
        <v>5.3975626870520687E-3</v>
      </c>
      <c r="F67" s="100">
        <v>5.2325520073358556E-3</v>
      </c>
      <c r="G67" s="100">
        <v>5.4092249837396347E-3</v>
      </c>
      <c r="H67" s="100">
        <v>5.4060601592215169E-3</v>
      </c>
      <c r="I67" s="100">
        <v>5.4001077513692042E-3</v>
      </c>
      <c r="J67" s="100">
        <v>5.3886612796125305E-3</v>
      </c>
      <c r="K67" s="100">
        <v>5.3541784721563308E-3</v>
      </c>
      <c r="L67" s="100">
        <v>5.2269041340874418E-3</v>
      </c>
      <c r="M67" s="100">
        <v>5.2865964120122379E-3</v>
      </c>
      <c r="N67" s="100">
        <v>5.4170953270065271E-3</v>
      </c>
      <c r="O67" s="100">
        <v>5.2762922927743795E-3</v>
      </c>
      <c r="P67" s="100">
        <v>5.4062531107427775E-3</v>
      </c>
      <c r="Q67" s="100">
        <v>5.4047664543832377E-3</v>
      </c>
      <c r="R67" s="100">
        <v>5.406530672675154E-3</v>
      </c>
      <c r="S67" s="100">
        <v>5.2839372217566537E-3</v>
      </c>
      <c r="T67" s="100">
        <v>5.2567027933450861E-3</v>
      </c>
    </row>
    <row r="68" spans="1:20" x14ac:dyDescent="0.25">
      <c r="A68" s="91" t="s">
        <v>81</v>
      </c>
      <c r="B68" s="97" t="s">
        <v>212</v>
      </c>
      <c r="C68" s="100">
        <v>0</v>
      </c>
      <c r="D68" s="100">
        <v>5.0758659004952467E-3</v>
      </c>
      <c r="E68" s="100">
        <v>5.120348036482902E-3</v>
      </c>
      <c r="F68" s="100">
        <v>4.9634539267039476E-3</v>
      </c>
      <c r="G68" s="100">
        <v>5.1314852534621253E-3</v>
      </c>
      <c r="H68" s="100">
        <v>5.1292189832419077E-3</v>
      </c>
      <c r="I68" s="100">
        <v>5.1224617409885249E-3</v>
      </c>
      <c r="J68" s="100">
        <v>5.1109702001493245E-3</v>
      </c>
      <c r="K68" s="100">
        <v>5.0782855313217185E-3</v>
      </c>
      <c r="L68" s="100">
        <v>4.9570347879975179E-3</v>
      </c>
      <c r="M68" s="100">
        <v>5.01501376481054E-3</v>
      </c>
      <c r="N68" s="100">
        <v>5.1391111971281914E-3</v>
      </c>
      <c r="O68" s="100">
        <v>5.0039059112987269E-3</v>
      </c>
      <c r="P68" s="100">
        <v>5.1283576788877317E-3</v>
      </c>
      <c r="Q68" s="100">
        <v>5.1264515369652073E-3</v>
      </c>
      <c r="R68" s="100">
        <v>5.1297351667693907E-3</v>
      </c>
      <c r="S68" s="100">
        <v>5.0121182256809187E-3</v>
      </c>
      <c r="T68" s="100">
        <v>4.9894320873885229E-3</v>
      </c>
    </row>
    <row r="69" spans="1:20" ht="15.75" thickBot="1" x14ac:dyDescent="0.3">
      <c r="A69" s="91" t="s">
        <v>83</v>
      </c>
      <c r="B69" s="97" t="s">
        <v>232</v>
      </c>
      <c r="C69" s="100">
        <v>0</v>
      </c>
      <c r="D69" s="100">
        <v>0</v>
      </c>
      <c r="E69" s="100">
        <v>0</v>
      </c>
      <c r="F69" s="100">
        <v>0</v>
      </c>
      <c r="G69" s="100">
        <v>-3.4769287281842061E-6</v>
      </c>
      <c r="H69" s="100">
        <v>0</v>
      </c>
      <c r="I69" s="100">
        <v>-7.618994675812278E-7</v>
      </c>
      <c r="J69" s="100">
        <v>-1.0147396138816025E-7</v>
      </c>
      <c r="K69" s="100">
        <v>0</v>
      </c>
      <c r="L69" s="100">
        <v>0</v>
      </c>
      <c r="M69" s="100">
        <v>0</v>
      </c>
      <c r="N69" s="100">
        <v>-1.4285208636620265E-5</v>
      </c>
      <c r="O69" s="100">
        <v>0</v>
      </c>
      <c r="P69" s="100">
        <v>-3.163928027324752E-6</v>
      </c>
      <c r="Q69" s="100">
        <v>-1.0357126290724016E-5</v>
      </c>
      <c r="R69" s="100">
        <v>0</v>
      </c>
      <c r="S69" s="100">
        <v>0</v>
      </c>
      <c r="T69" s="100">
        <v>0</v>
      </c>
    </row>
    <row r="70" spans="1:20" x14ac:dyDescent="0.25">
      <c r="A70" s="91" t="s">
        <v>84</v>
      </c>
      <c r="B70" s="97" t="s">
        <v>231</v>
      </c>
      <c r="C70" s="101">
        <v>0</v>
      </c>
      <c r="D70" s="101">
        <v>1.1742225002745067E-2</v>
      </c>
      <c r="E70" s="101">
        <v>1.1844438450325425E-2</v>
      </c>
      <c r="F70" s="101">
        <v>1.1481951525536306E-2</v>
      </c>
      <c r="G70" s="101">
        <v>1.1866633249932538E-2</v>
      </c>
      <c r="H70" s="101">
        <v>1.1863933596898933E-2</v>
      </c>
      <c r="I70" s="101">
        <v>1.1848946454572105E-2</v>
      </c>
      <c r="J70" s="101">
        <v>1.182381419697112E-2</v>
      </c>
      <c r="K70" s="101">
        <v>1.1748276012994163E-2</v>
      </c>
      <c r="L70" s="101">
        <v>1.146846364152317E-2</v>
      </c>
      <c r="M70" s="101">
        <v>1.160086331652346E-2</v>
      </c>
      <c r="N70" s="101">
        <v>1.1873266811779169E-2</v>
      </c>
      <c r="O70" s="101">
        <v>1.1576844386839095E-2</v>
      </c>
      <c r="P70" s="101">
        <v>1.1860102022281729E-2</v>
      </c>
      <c r="Q70" s="101">
        <v>1.1849134459926875E-2</v>
      </c>
      <c r="R70" s="101">
        <v>1.1865037987605027E-2</v>
      </c>
      <c r="S70" s="101">
        <v>1.1594640178248822E-2</v>
      </c>
      <c r="T70" s="101">
        <v>1.1538156858994418E-2</v>
      </c>
    </row>
    <row r="71" spans="1:20" x14ac:dyDescent="0.25">
      <c r="A71" s="91"/>
      <c r="B71" s="97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</row>
    <row r="72" spans="1:20" x14ac:dyDescent="0.25">
      <c r="A72" s="91" t="s">
        <v>86</v>
      </c>
    </row>
    <row r="73" spans="1:20" ht="15.75" x14ac:dyDescent="0.25">
      <c r="A73" s="91" t="s">
        <v>88</v>
      </c>
      <c r="B73" s="93" t="s">
        <v>199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</row>
    <row r="74" spans="1:20" x14ac:dyDescent="0.25">
      <c r="A74" s="91" t="s">
        <v>90</v>
      </c>
      <c r="B74" s="95" t="s">
        <v>209</v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</row>
    <row r="75" spans="1:20" x14ac:dyDescent="0.25">
      <c r="A75" s="91" t="s">
        <v>91</v>
      </c>
      <c r="B75" s="97" t="s">
        <v>234</v>
      </c>
      <c r="C75" s="94">
        <v>1204.5579505205656</v>
      </c>
      <c r="D75" s="94">
        <v>0</v>
      </c>
      <c r="E75" s="94">
        <v>0</v>
      </c>
      <c r="F75" s="94">
        <v>537.6788806747104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220.98548613369746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445.89358371215769</v>
      </c>
    </row>
    <row r="76" spans="1:20" x14ac:dyDescent="0.25">
      <c r="A76" s="91" t="s">
        <v>93</v>
      </c>
      <c r="B76" s="97" t="s">
        <v>235</v>
      </c>
      <c r="C76" s="94">
        <v>153384.31089933251</v>
      </c>
      <c r="D76" s="94">
        <v>736.95656942813457</v>
      </c>
      <c r="E76" s="94">
        <v>77.280493250267952</v>
      </c>
      <c r="F76" s="94">
        <v>109.69477442836092</v>
      </c>
      <c r="G76" s="94">
        <v>15872.165596236826</v>
      </c>
      <c r="H76" s="94">
        <v>191.39284869862811</v>
      </c>
      <c r="I76" s="94">
        <v>13802.238405787954</v>
      </c>
      <c r="J76" s="94">
        <v>1661.5646183295441</v>
      </c>
      <c r="K76" s="94">
        <v>450.99263209643482</v>
      </c>
      <c r="L76" s="94">
        <v>36.072052995165592</v>
      </c>
      <c r="M76" s="94">
        <v>177.39993205719816</v>
      </c>
      <c r="N76" s="94">
        <v>0</v>
      </c>
      <c r="O76" s="94">
        <v>151.63669009811909</v>
      </c>
      <c r="P76" s="94">
        <v>120042.15940386339</v>
      </c>
      <c r="Q76" s="94">
        <v>0</v>
      </c>
      <c r="R76" s="94">
        <v>0</v>
      </c>
      <c r="S76" s="94">
        <v>19.51223301435072</v>
      </c>
      <c r="T76" s="94">
        <v>55.24464904813518</v>
      </c>
    </row>
    <row r="77" spans="1:20" x14ac:dyDescent="0.25">
      <c r="A77" s="91" t="s">
        <v>95</v>
      </c>
      <c r="B77" s="97" t="s">
        <v>236</v>
      </c>
      <c r="C77" s="94">
        <v>2265.0927728093693</v>
      </c>
      <c r="D77" s="94">
        <v>0.12677759696809496</v>
      </c>
      <c r="E77" s="94">
        <v>2.8272466515503015E-2</v>
      </c>
      <c r="F77" s="94">
        <v>0</v>
      </c>
      <c r="G77" s="94">
        <v>196.63324023337199</v>
      </c>
      <c r="H77" s="94">
        <v>4.9614809560057953</v>
      </c>
      <c r="I77" s="94">
        <v>48.734335334481457</v>
      </c>
      <c r="J77" s="94">
        <v>1.411434136922787</v>
      </c>
      <c r="K77" s="94">
        <v>7.184632372042242E-2</v>
      </c>
      <c r="L77" s="94">
        <v>0</v>
      </c>
      <c r="M77" s="94">
        <v>1.2314599401338328E-2</v>
      </c>
      <c r="N77" s="94">
        <v>26.240374309528143</v>
      </c>
      <c r="O77" s="94">
        <v>8.299575947869535E-2</v>
      </c>
      <c r="P77" s="94">
        <v>1986.7869643126971</v>
      </c>
      <c r="Q77" s="94">
        <v>0</v>
      </c>
      <c r="R77" s="94">
        <v>0</v>
      </c>
      <c r="S77" s="94">
        <v>2.7367802786100689E-3</v>
      </c>
      <c r="T77" s="94">
        <v>0</v>
      </c>
    </row>
    <row r="78" spans="1:20" x14ac:dyDescent="0.25">
      <c r="A78" s="91" t="s">
        <v>35</v>
      </c>
      <c r="B78" s="97" t="s">
        <v>237</v>
      </c>
      <c r="C78" s="94">
        <v>180251.55390252382</v>
      </c>
      <c r="D78" s="94">
        <v>107.53142579396271</v>
      </c>
      <c r="E78" s="94">
        <v>3.416281305402125</v>
      </c>
      <c r="F78" s="94">
        <v>0</v>
      </c>
      <c r="G78" s="94">
        <v>15784.915540874663</v>
      </c>
      <c r="H78" s="94">
        <v>398.85113299594047</v>
      </c>
      <c r="I78" s="94">
        <v>4102.4037937860485</v>
      </c>
      <c r="J78" s="94">
        <v>235.69583437211674</v>
      </c>
      <c r="K78" s="94">
        <v>70.851704265772995</v>
      </c>
      <c r="L78" s="94">
        <v>0</v>
      </c>
      <c r="M78" s="94">
        <v>45.032076328938373</v>
      </c>
      <c r="N78" s="94">
        <v>0</v>
      </c>
      <c r="O78" s="94">
        <v>97.304233352138553</v>
      </c>
      <c r="P78" s="94">
        <v>159395.55183908207</v>
      </c>
      <c r="Q78" s="94">
        <v>0</v>
      </c>
      <c r="R78" s="94">
        <v>0</v>
      </c>
      <c r="S78" s="94">
        <v>10.000040366758592</v>
      </c>
      <c r="T78" s="94">
        <v>0</v>
      </c>
    </row>
    <row r="79" spans="1:20" x14ac:dyDescent="0.25">
      <c r="A79" s="91" t="s">
        <v>37</v>
      </c>
      <c r="B79" s="97" t="s">
        <v>238</v>
      </c>
      <c r="C79" s="94">
        <v>21916.527557112528</v>
      </c>
      <c r="D79" s="94">
        <v>68.318885782395796</v>
      </c>
      <c r="E79" s="94">
        <v>10.803946010794549</v>
      </c>
      <c r="F79" s="94">
        <v>4.36376010026662</v>
      </c>
      <c r="G79" s="94">
        <v>4358.6614031161889</v>
      </c>
      <c r="H79" s="94">
        <v>22.025631290729677</v>
      </c>
      <c r="I79" s="94">
        <v>3154.8052538815191</v>
      </c>
      <c r="J79" s="94">
        <v>379.20565255482222</v>
      </c>
      <c r="K79" s="94">
        <v>61.492123809737912</v>
      </c>
      <c r="L79" s="94">
        <v>1.5997604363928304</v>
      </c>
      <c r="M79" s="94">
        <v>7.8579397719883755</v>
      </c>
      <c r="N79" s="94">
        <v>0</v>
      </c>
      <c r="O79" s="94">
        <v>20.322528069256801</v>
      </c>
      <c r="P79" s="94">
        <v>13823.720978062678</v>
      </c>
      <c r="Q79" s="94">
        <v>0</v>
      </c>
      <c r="R79" s="94">
        <v>0</v>
      </c>
      <c r="S79" s="94">
        <v>0.87296825704524361</v>
      </c>
      <c r="T79" s="94">
        <v>2.4767259687115986</v>
      </c>
    </row>
    <row r="80" spans="1:20" x14ac:dyDescent="0.25">
      <c r="A80" s="91" t="s">
        <v>39</v>
      </c>
      <c r="B80" s="97" t="s">
        <v>239</v>
      </c>
      <c r="C80" s="94">
        <v>194305.7133747059</v>
      </c>
      <c r="D80" s="94">
        <v>10.965535275869259</v>
      </c>
      <c r="E80" s="94">
        <v>2.4462760573641549</v>
      </c>
      <c r="F80" s="94">
        <v>0.67055826320099532</v>
      </c>
      <c r="G80" s="94">
        <v>17014.595676708719</v>
      </c>
      <c r="H80" s="94">
        <v>429.50229615219592</v>
      </c>
      <c r="I80" s="94">
        <v>4215.9731232460326</v>
      </c>
      <c r="J80" s="94">
        <v>122.05085072161562</v>
      </c>
      <c r="K80" s="94">
        <v>6.2128645882280376</v>
      </c>
      <c r="L80" s="94">
        <v>0.27608372970829803</v>
      </c>
      <c r="M80" s="94">
        <v>1.0654774420502418</v>
      </c>
      <c r="N80" s="94">
        <v>214.01554156963874</v>
      </c>
      <c r="O80" s="94">
        <v>7.1747410919933676</v>
      </c>
      <c r="P80" s="94">
        <v>171884.03265747847</v>
      </c>
      <c r="Q80" s="94">
        <v>359.82698074714017</v>
      </c>
      <c r="R80" s="94">
        <v>36.114888134375015</v>
      </c>
      <c r="S80" s="94">
        <v>0.23673802477229594</v>
      </c>
      <c r="T80" s="94">
        <v>0.55308547456554202</v>
      </c>
    </row>
    <row r="81" spans="1:20" x14ac:dyDescent="0.25">
      <c r="A81" s="91" t="s">
        <v>41</v>
      </c>
      <c r="B81" s="97" t="s">
        <v>240</v>
      </c>
      <c r="C81" s="94">
        <v>-61644.212343623352</v>
      </c>
      <c r="D81" s="94">
        <v>-71.727259187467681</v>
      </c>
      <c r="E81" s="94">
        <v>-4.6896710258647065</v>
      </c>
      <c r="F81" s="94">
        <v>0</v>
      </c>
      <c r="G81" s="94">
        <v>-4442.8009761070016</v>
      </c>
      <c r="H81" s="94">
        <v>-52.958576790618444</v>
      </c>
      <c r="I81" s="94">
        <v>-3809.0114298347639</v>
      </c>
      <c r="J81" s="94">
        <v>-534.10360609832344</v>
      </c>
      <c r="K81" s="94">
        <v>-130.63233827909028</v>
      </c>
      <c r="L81" s="94">
        <v>-2.2358443838639475</v>
      </c>
      <c r="M81" s="94">
        <v>0</v>
      </c>
      <c r="N81" s="94">
        <v>-577.25355636852601</v>
      </c>
      <c r="O81" s="94">
        <v>-5.2430830721066968E-2</v>
      </c>
      <c r="P81" s="94">
        <v>-51950.950553905917</v>
      </c>
      <c r="Q81" s="94">
        <v>-57.308470380943525</v>
      </c>
      <c r="R81" s="94">
        <v>-1.5363131857124142</v>
      </c>
      <c r="S81" s="94">
        <v>-1.6874338832802689</v>
      </c>
      <c r="T81" s="94">
        <v>-7.2638833612552052</v>
      </c>
    </row>
    <row r="82" spans="1:20" x14ac:dyDescent="0.25">
      <c r="A82" s="91" t="s">
        <v>43</v>
      </c>
      <c r="B82" s="97" t="s">
        <v>241</v>
      </c>
      <c r="C82" s="94">
        <v>-1687.310585539557</v>
      </c>
      <c r="D82" s="94">
        <v>-6.7918715654275735E-2</v>
      </c>
      <c r="E82" s="94">
        <v>0</v>
      </c>
      <c r="F82" s="94">
        <v>0</v>
      </c>
      <c r="G82" s="94">
        <v>-452.42138160926226</v>
      </c>
      <c r="H82" s="94">
        <v>0</v>
      </c>
      <c r="I82" s="94">
        <v>-50.859149099846228</v>
      </c>
      <c r="J82" s="94">
        <v>-1.0189616989079318</v>
      </c>
      <c r="K82" s="94">
        <v>-3.3963657059150755E-2</v>
      </c>
      <c r="L82" s="94">
        <v>0</v>
      </c>
      <c r="M82" s="94">
        <v>0</v>
      </c>
      <c r="N82" s="94">
        <v>0</v>
      </c>
      <c r="O82" s="94">
        <v>0</v>
      </c>
      <c r="P82" s="94">
        <v>-1182.9092107588272</v>
      </c>
      <c r="Q82" s="94">
        <v>0</v>
      </c>
      <c r="R82" s="94">
        <v>0</v>
      </c>
      <c r="S82" s="94">
        <v>0</v>
      </c>
      <c r="T82" s="94">
        <v>0</v>
      </c>
    </row>
    <row r="83" spans="1:20" x14ac:dyDescent="0.25">
      <c r="A83" s="91" t="s">
        <v>45</v>
      </c>
      <c r="B83" s="97" t="s">
        <v>242</v>
      </c>
      <c r="C83" s="94">
        <v>-14185.767899450004</v>
      </c>
      <c r="D83" s="94">
        <v>-4.7709785283875136E-2</v>
      </c>
      <c r="E83" s="94">
        <v>-2.3856723184483456E-2</v>
      </c>
      <c r="F83" s="94">
        <v>0</v>
      </c>
      <c r="G83" s="94">
        <v>-720.14455947536612</v>
      </c>
      <c r="H83" s="94">
        <v>0</v>
      </c>
      <c r="I83" s="94">
        <v>-82.922676959404896</v>
      </c>
      <c r="J83" s="94">
        <v>-1.1693221456783445</v>
      </c>
      <c r="K83" s="94">
        <v>-1.1930591067056493E-2</v>
      </c>
      <c r="L83" s="94">
        <v>0</v>
      </c>
      <c r="M83" s="94">
        <v>0</v>
      </c>
      <c r="N83" s="94">
        <v>0</v>
      </c>
      <c r="O83" s="94">
        <v>0</v>
      </c>
      <c r="P83" s="94">
        <v>-13381.44784377002</v>
      </c>
      <c r="Q83" s="94">
        <v>0</v>
      </c>
      <c r="R83" s="94">
        <v>0</v>
      </c>
      <c r="S83" s="94">
        <v>0</v>
      </c>
      <c r="T83" s="94">
        <v>0</v>
      </c>
    </row>
    <row r="84" spans="1:20" x14ac:dyDescent="0.25">
      <c r="A84" s="91" t="s">
        <v>47</v>
      </c>
      <c r="B84" s="97" t="s">
        <v>243</v>
      </c>
      <c r="C84" s="94">
        <v>-10849.443034525848</v>
      </c>
      <c r="D84" s="94">
        <v>0</v>
      </c>
      <c r="E84" s="94">
        <v>0</v>
      </c>
      <c r="F84" s="94">
        <v>0</v>
      </c>
      <c r="G84" s="94">
        <v>-559.44806285369566</v>
      </c>
      <c r="H84" s="94">
        <v>0</v>
      </c>
      <c r="I84" s="94">
        <v>-22.993618609942882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-10267.001353062209</v>
      </c>
      <c r="Q84" s="94">
        <v>0</v>
      </c>
      <c r="R84" s="94">
        <v>0</v>
      </c>
      <c r="S84" s="94">
        <v>0</v>
      </c>
      <c r="T84" s="94">
        <v>0</v>
      </c>
    </row>
    <row r="85" spans="1:20" x14ac:dyDescent="0.25">
      <c r="A85" s="91" t="s">
        <v>49</v>
      </c>
      <c r="B85" s="97" t="s">
        <v>244</v>
      </c>
      <c r="C85" s="94">
        <v>-6059.7305574624761</v>
      </c>
      <c r="D85" s="94">
        <v>-3.6060863450692056</v>
      </c>
      <c r="E85" s="94">
        <v>0</v>
      </c>
      <c r="F85" s="94">
        <v>0</v>
      </c>
      <c r="G85" s="94">
        <v>-267.03492754994903</v>
      </c>
      <c r="H85" s="94">
        <v>0</v>
      </c>
      <c r="I85" s="94">
        <v>-155.38016685902755</v>
      </c>
      <c r="J85" s="94">
        <v>-10.150730189999821</v>
      </c>
      <c r="K85" s="94">
        <v>0</v>
      </c>
      <c r="L85" s="94">
        <v>0</v>
      </c>
      <c r="M85" s="94">
        <v>0</v>
      </c>
      <c r="N85" s="94">
        <v>-9.2788369998616638</v>
      </c>
      <c r="O85" s="94">
        <v>0</v>
      </c>
      <c r="P85" s="94">
        <v>-5613.9721437547551</v>
      </c>
      <c r="Q85" s="94">
        <v>-0.30766576381445382</v>
      </c>
      <c r="R85" s="94">
        <v>0</v>
      </c>
      <c r="S85" s="94">
        <v>0</v>
      </c>
      <c r="T85" s="94">
        <v>0</v>
      </c>
    </row>
    <row r="86" spans="1:20" x14ac:dyDescent="0.25">
      <c r="A86" s="91" t="s">
        <v>51</v>
      </c>
      <c r="B86" s="97" t="s">
        <v>245</v>
      </c>
      <c r="C86" s="94">
        <v>-2185.4512319273076</v>
      </c>
      <c r="D86" s="94">
        <v>0</v>
      </c>
      <c r="E86" s="94">
        <v>0</v>
      </c>
      <c r="F86" s="94">
        <v>0</v>
      </c>
      <c r="G86" s="94">
        <v>-48.427204347594667</v>
      </c>
      <c r="H86" s="94">
        <v>0</v>
      </c>
      <c r="I86" s="94">
        <v>-18.094741693887883</v>
      </c>
      <c r="J86" s="94">
        <v>-2.4659441981431156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94">
        <v>-2116.4633416876823</v>
      </c>
      <c r="Q86" s="94">
        <v>0</v>
      </c>
      <c r="R86" s="94">
        <v>0</v>
      </c>
      <c r="S86" s="94">
        <v>0</v>
      </c>
      <c r="T86" s="94">
        <v>0</v>
      </c>
    </row>
    <row r="87" spans="1:20" x14ac:dyDescent="0.25">
      <c r="A87" s="91" t="s">
        <v>53</v>
      </c>
      <c r="B87" s="97" t="s">
        <v>246</v>
      </c>
      <c r="C87" s="94">
        <v>-2125.9792362960661</v>
      </c>
      <c r="D87" s="94">
        <v>-0.12002676612136781</v>
      </c>
      <c r="E87" s="94">
        <v>-2.6769973661638587E-2</v>
      </c>
      <c r="F87" s="94">
        <v>-7.3394069542544061E-3</v>
      </c>
      <c r="G87" s="94">
        <v>-186.13902185386857</v>
      </c>
      <c r="H87" s="94">
        <v>-4.6984607563039322</v>
      </c>
      <c r="I87" s="94">
        <v>-46.137119132397906</v>
      </c>
      <c r="J87" s="94">
        <v>-1.3361057282236779</v>
      </c>
      <c r="K87" s="94">
        <v>-6.8013120156088611E-2</v>
      </c>
      <c r="L87" s="94">
        <v>-3.0228822246062582E-3</v>
      </c>
      <c r="M87" s="94">
        <v>-1.165969153129196E-2</v>
      </c>
      <c r="N87" s="94">
        <v>-2.3407416808505155</v>
      </c>
      <c r="O87" s="94">
        <v>-7.8558995623457917E-2</v>
      </c>
      <c r="P87" s="94">
        <v>-1880.6711261823741</v>
      </c>
      <c r="Q87" s="94">
        <v>-3.9375712593171728</v>
      </c>
      <c r="R87" s="94">
        <v>-0.39506205639243447</v>
      </c>
      <c r="S87" s="94">
        <v>-2.5910430793581701E-3</v>
      </c>
      <c r="T87" s="94">
        <v>-6.0457669860041656E-3</v>
      </c>
    </row>
    <row r="88" spans="1:20" ht="15.75" thickBot="1" x14ac:dyDescent="0.3">
      <c r="A88" s="91" t="s">
        <v>55</v>
      </c>
      <c r="B88" s="97" t="s">
        <v>247</v>
      </c>
      <c r="C88" s="94">
        <v>1429.2007013888083</v>
      </c>
      <c r="D88" s="94">
        <v>0.14925278232422762</v>
      </c>
      <c r="E88" s="94">
        <v>4.975400664532794E-2</v>
      </c>
      <c r="F88" s="94">
        <v>0</v>
      </c>
      <c r="G88" s="94">
        <v>208.41257198962433</v>
      </c>
      <c r="H88" s="94">
        <v>2.5627953223468625</v>
      </c>
      <c r="I88" s="94">
        <v>49.899097280561669</v>
      </c>
      <c r="J88" s="94">
        <v>1.1819370746020166</v>
      </c>
      <c r="K88" s="94">
        <v>7.4642260743237168E-2</v>
      </c>
      <c r="L88" s="94">
        <v>0</v>
      </c>
      <c r="M88" s="94">
        <v>0</v>
      </c>
      <c r="N88" s="94">
        <v>2.9442127103176481</v>
      </c>
      <c r="O88" s="94">
        <v>9.9526045536839067E-2</v>
      </c>
      <c r="P88" s="94">
        <v>1159.0916767787239</v>
      </c>
      <c r="Q88" s="94">
        <v>4.2998087974825303</v>
      </c>
      <c r="R88" s="94">
        <v>0.43542633989949586</v>
      </c>
      <c r="S88" s="94">
        <v>0</v>
      </c>
      <c r="T88" s="94">
        <v>0</v>
      </c>
    </row>
    <row r="89" spans="1:20" x14ac:dyDescent="0.25">
      <c r="A89" s="91" t="s">
        <v>57</v>
      </c>
      <c r="B89" s="98" t="s">
        <v>225</v>
      </c>
      <c r="C89" s="99">
        <v>456019.06226956897</v>
      </c>
      <c r="D89" s="99">
        <v>848.47944586005826</v>
      </c>
      <c r="E89" s="99">
        <v>89.284725374278793</v>
      </c>
      <c r="F89" s="99">
        <v>652.40063405958483</v>
      </c>
      <c r="G89" s="99">
        <v>46758.96789536265</v>
      </c>
      <c r="H89" s="99">
        <v>991.6391478689244</v>
      </c>
      <c r="I89" s="99">
        <v>21188.655107127324</v>
      </c>
      <c r="J89" s="99">
        <v>1850.8656571303472</v>
      </c>
      <c r="K89" s="99">
        <v>458.94956769726497</v>
      </c>
      <c r="L89" s="99">
        <v>256.69451602887568</v>
      </c>
      <c r="M89" s="99">
        <v>231.35608050804518</v>
      </c>
      <c r="N89" s="99">
        <v>-345.67300645975354</v>
      </c>
      <c r="O89" s="99">
        <v>276.48972459017887</v>
      </c>
      <c r="P89" s="99">
        <v>381897.92794645624</v>
      </c>
      <c r="Q89" s="99">
        <v>302.57308214054757</v>
      </c>
      <c r="R89" s="99">
        <v>34.618939232169666</v>
      </c>
      <c r="S89" s="99">
        <v>28.934691516845838</v>
      </c>
      <c r="T89" s="99">
        <v>496.8981150753288</v>
      </c>
    </row>
    <row r="90" spans="1:20" x14ac:dyDescent="0.25">
      <c r="A90" s="91" t="s">
        <v>59</v>
      </c>
    </row>
    <row r="91" spans="1:20" x14ac:dyDescent="0.25">
      <c r="A91" s="91" t="s">
        <v>60</v>
      </c>
      <c r="B91" s="95" t="s">
        <v>226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</row>
    <row r="92" spans="1:20" x14ac:dyDescent="0.25">
      <c r="A92" s="91" t="s">
        <v>62</v>
      </c>
      <c r="B92" s="97" t="s">
        <v>248</v>
      </c>
      <c r="C92" s="94">
        <v>58819235</v>
      </c>
      <c r="D92" s="94">
        <v>3336</v>
      </c>
      <c r="E92" s="94">
        <v>744</v>
      </c>
      <c r="F92" s="94">
        <v>204</v>
      </c>
      <c r="G92" s="94">
        <v>5165476</v>
      </c>
      <c r="H92" s="94">
        <v>130561</v>
      </c>
      <c r="I92" s="94">
        <v>1281531</v>
      </c>
      <c r="J92" s="94">
        <v>37126</v>
      </c>
      <c r="K92" s="94">
        <v>1890</v>
      </c>
      <c r="L92" s="94">
        <v>84</v>
      </c>
      <c r="M92" s="94">
        <v>324</v>
      </c>
      <c r="N92" s="94">
        <v>0</v>
      </c>
      <c r="O92" s="94">
        <v>2183</v>
      </c>
      <c r="P92" s="94">
        <v>52195536</v>
      </c>
      <c r="Q92" s="94">
        <v>0</v>
      </c>
      <c r="R92" s="94">
        <v>0</v>
      </c>
      <c r="S92" s="94">
        <v>72</v>
      </c>
      <c r="T92" s="94">
        <v>168</v>
      </c>
    </row>
    <row r="93" spans="1:20" ht="15.75" thickBot="1" x14ac:dyDescent="0.3">
      <c r="A93" s="91" t="s">
        <v>64</v>
      </c>
      <c r="B93" s="97" t="s">
        <v>249</v>
      </c>
      <c r="C93" s="94">
        <v>691469568</v>
      </c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94">
        <v>0</v>
      </c>
      <c r="L93" s="94">
        <v>0</v>
      </c>
      <c r="M93" s="94">
        <v>0</v>
      </c>
      <c r="N93" s="94">
        <v>97899984</v>
      </c>
      <c r="O93" s="94">
        <v>0</v>
      </c>
      <c r="P93" s="94">
        <v>0</v>
      </c>
      <c r="Q93" s="94">
        <v>560806958</v>
      </c>
      <c r="R93" s="94">
        <v>32762626</v>
      </c>
      <c r="S93" s="94">
        <v>0</v>
      </c>
      <c r="T93" s="94">
        <v>0</v>
      </c>
    </row>
    <row r="94" spans="1:20" x14ac:dyDescent="0.25">
      <c r="A94" s="91" t="s">
        <v>66</v>
      </c>
      <c r="B94" s="98" t="s">
        <v>229</v>
      </c>
      <c r="C94" s="99">
        <v>750288803</v>
      </c>
      <c r="D94" s="99">
        <v>3336</v>
      </c>
      <c r="E94" s="99">
        <v>744</v>
      </c>
      <c r="F94" s="99">
        <v>204</v>
      </c>
      <c r="G94" s="99">
        <v>5165476</v>
      </c>
      <c r="H94" s="99">
        <v>130561</v>
      </c>
      <c r="I94" s="99">
        <v>1281531</v>
      </c>
      <c r="J94" s="99">
        <v>37126</v>
      </c>
      <c r="K94" s="99">
        <v>1890</v>
      </c>
      <c r="L94" s="99">
        <v>84</v>
      </c>
      <c r="M94" s="99">
        <v>324</v>
      </c>
      <c r="N94" s="99">
        <v>97899984</v>
      </c>
      <c r="O94" s="99">
        <v>2183</v>
      </c>
      <c r="P94" s="99">
        <v>52195536</v>
      </c>
      <c r="Q94" s="99">
        <v>560806958</v>
      </c>
      <c r="R94" s="99">
        <v>32762626</v>
      </c>
      <c r="S94" s="99">
        <v>72</v>
      </c>
      <c r="T94" s="99">
        <v>168</v>
      </c>
    </row>
    <row r="95" spans="1:20" x14ac:dyDescent="0.25">
      <c r="A95" s="91" t="s">
        <v>68</v>
      </c>
    </row>
    <row r="96" spans="1:20" x14ac:dyDescent="0.25">
      <c r="A96" s="91" t="s">
        <v>69</v>
      </c>
      <c r="B96" s="95" t="s">
        <v>230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1:20" x14ac:dyDescent="0.25">
      <c r="A97" s="91" t="s">
        <v>71</v>
      </c>
      <c r="B97" s="97" t="s">
        <v>234</v>
      </c>
      <c r="C97" s="100">
        <v>0</v>
      </c>
      <c r="D97" s="100">
        <v>0</v>
      </c>
      <c r="E97" s="100">
        <v>0</v>
      </c>
      <c r="F97" s="100">
        <v>2635.6807876211292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2630.7795968297319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2654.1284744771292</v>
      </c>
    </row>
    <row r="98" spans="1:20" x14ac:dyDescent="0.25">
      <c r="A98" s="91" t="s">
        <v>73</v>
      </c>
      <c r="B98" s="97" t="s">
        <v>235</v>
      </c>
      <c r="C98" s="100">
        <v>0</v>
      </c>
      <c r="D98" s="100">
        <v>220.91024263433292</v>
      </c>
      <c r="E98" s="100">
        <v>103.87163071272575</v>
      </c>
      <c r="F98" s="100">
        <v>537.71948249196532</v>
      </c>
      <c r="G98" s="100">
        <v>3.0727401688124822</v>
      </c>
      <c r="H98" s="100">
        <v>1.465926645005998</v>
      </c>
      <c r="I98" s="100">
        <v>10.770116685267819</v>
      </c>
      <c r="J98" s="100">
        <v>44.754743800289397</v>
      </c>
      <c r="K98" s="100">
        <v>238.62044026266392</v>
      </c>
      <c r="L98" s="100">
        <v>429.42920232339992</v>
      </c>
      <c r="M98" s="100">
        <v>547.53065449752523</v>
      </c>
      <c r="N98" s="100">
        <v>0</v>
      </c>
      <c r="O98" s="100">
        <v>69.462524094420104</v>
      </c>
      <c r="P98" s="100">
        <v>2.2998549033745603</v>
      </c>
      <c r="Q98" s="100">
        <v>0</v>
      </c>
      <c r="R98" s="100">
        <v>0</v>
      </c>
      <c r="S98" s="100">
        <v>271.0032363104267</v>
      </c>
      <c r="T98" s="100">
        <v>328.83719671509033</v>
      </c>
    </row>
    <row r="99" spans="1:20" x14ac:dyDescent="0.25">
      <c r="A99" s="91" t="s">
        <v>75</v>
      </c>
      <c r="B99" s="97" t="s">
        <v>236</v>
      </c>
      <c r="C99" s="100">
        <v>0</v>
      </c>
      <c r="D99" s="100">
        <v>3.8002876788997296E-2</v>
      </c>
      <c r="E99" s="100">
        <v>3.8000627036966418E-2</v>
      </c>
      <c r="F99" s="100">
        <v>0</v>
      </c>
      <c r="G99" s="100">
        <v>3.8066819056631375E-2</v>
      </c>
      <c r="H99" s="100">
        <v>3.800124812161209E-2</v>
      </c>
      <c r="I99" s="100">
        <v>3.8028214170770319E-2</v>
      </c>
      <c r="J99" s="100">
        <v>3.8017403892764833E-2</v>
      </c>
      <c r="K99" s="100">
        <v>3.8013927894403395E-2</v>
      </c>
      <c r="L99" s="100">
        <v>0</v>
      </c>
      <c r="M99" s="100">
        <v>3.8008022843636816E-2</v>
      </c>
      <c r="N99" s="100">
        <v>2.6803246780436802E-4</v>
      </c>
      <c r="O99" s="100">
        <v>3.8019129399310743E-2</v>
      </c>
      <c r="P99" s="100">
        <v>3.8064308110806584E-2</v>
      </c>
      <c r="Q99" s="100">
        <v>0</v>
      </c>
      <c r="R99" s="100">
        <v>0</v>
      </c>
      <c r="S99" s="100">
        <v>3.8010837202917619E-2</v>
      </c>
      <c r="T99" s="100">
        <v>0</v>
      </c>
    </row>
    <row r="100" spans="1:20" x14ac:dyDescent="0.25">
      <c r="A100" s="91" t="s">
        <v>77</v>
      </c>
      <c r="B100" s="97" t="s">
        <v>237</v>
      </c>
      <c r="C100" s="100">
        <v>0</v>
      </c>
      <c r="D100" s="100">
        <v>32.23364082552839</v>
      </c>
      <c r="E100" s="100">
        <v>4.5917759481211355</v>
      </c>
      <c r="F100" s="100">
        <v>0</v>
      </c>
      <c r="G100" s="100">
        <v>3.0558491687648273</v>
      </c>
      <c r="H100" s="100">
        <v>3.0549025589260226</v>
      </c>
      <c r="I100" s="100">
        <v>3.2011740596099889</v>
      </c>
      <c r="J100" s="100">
        <v>6.3485383389569776</v>
      </c>
      <c r="K100" s="100">
        <v>37.487674214694707</v>
      </c>
      <c r="L100" s="100">
        <v>0</v>
      </c>
      <c r="M100" s="100">
        <v>138.98788990413078</v>
      </c>
      <c r="N100" s="100">
        <v>0</v>
      </c>
      <c r="O100" s="100">
        <v>44.573629570379552</v>
      </c>
      <c r="P100" s="100">
        <v>3.0538157868343774</v>
      </c>
      <c r="Q100" s="100">
        <v>0</v>
      </c>
      <c r="R100" s="100">
        <v>0</v>
      </c>
      <c r="S100" s="100">
        <v>138.88944953831378</v>
      </c>
      <c r="T100" s="100">
        <v>0</v>
      </c>
    </row>
    <row r="101" spans="1:20" x14ac:dyDescent="0.25">
      <c r="A101" s="91" t="s">
        <v>79</v>
      </c>
      <c r="B101" s="97" t="s">
        <v>238</v>
      </c>
      <c r="C101" s="100">
        <v>0</v>
      </c>
      <c r="D101" s="100">
        <v>20.479282308871642</v>
      </c>
      <c r="E101" s="100">
        <v>14.521432810207727</v>
      </c>
      <c r="F101" s="100">
        <v>21.3909808836599</v>
      </c>
      <c r="G101" s="100">
        <v>0.84380634100636398</v>
      </c>
      <c r="H101" s="100">
        <v>0.16869992793199867</v>
      </c>
      <c r="I101" s="100">
        <v>2.4617471242455462</v>
      </c>
      <c r="J101" s="100">
        <v>10.214018546431671</v>
      </c>
      <c r="K101" s="100">
        <v>32.535515243247573</v>
      </c>
      <c r="L101" s="100">
        <v>19.044767099914647</v>
      </c>
      <c r="M101" s="100">
        <v>24.25290053082832</v>
      </c>
      <c r="N101" s="100">
        <v>0</v>
      </c>
      <c r="O101" s="100">
        <v>9.3094494133104906</v>
      </c>
      <c r="P101" s="100">
        <v>0.26484488976342113</v>
      </c>
      <c r="Q101" s="100">
        <v>0</v>
      </c>
      <c r="R101" s="100">
        <v>0</v>
      </c>
      <c r="S101" s="100">
        <v>12.124559125628384</v>
      </c>
      <c r="T101" s="100">
        <v>14.742416480426181</v>
      </c>
    </row>
    <row r="102" spans="1:20" x14ac:dyDescent="0.25">
      <c r="A102" s="91"/>
      <c r="B102" s="97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</row>
    <row r="103" spans="1:20" x14ac:dyDescent="0.25">
      <c r="A103" s="91" t="s">
        <v>81</v>
      </c>
      <c r="B103" s="97" t="s">
        <v>239</v>
      </c>
      <c r="C103" s="100">
        <v>0</v>
      </c>
      <c r="D103" s="100">
        <v>3.2870309579943822</v>
      </c>
      <c r="E103" s="100">
        <v>3.2880054534464449</v>
      </c>
      <c r="F103" s="100">
        <v>3.2870503098088002</v>
      </c>
      <c r="G103" s="100">
        <v>3.2939066364278378</v>
      </c>
      <c r="H103" s="100">
        <v>3.2896676354515968</v>
      </c>
      <c r="I103" s="100">
        <v>3.2897941003737192</v>
      </c>
      <c r="J103" s="100">
        <v>3.287476451048204</v>
      </c>
      <c r="K103" s="100">
        <v>3.2872299408613959</v>
      </c>
      <c r="L103" s="100">
        <v>3.2867110679559293</v>
      </c>
      <c r="M103" s="100">
        <v>3.2885106236118573</v>
      </c>
      <c r="N103" s="100">
        <v>2.1860630903641283E-3</v>
      </c>
      <c r="O103" s="100">
        <v>3.2866427356817991</v>
      </c>
      <c r="P103" s="100">
        <v>3.293079175534829</v>
      </c>
      <c r="Q103" s="100">
        <v>6.4162360258579422E-4</v>
      </c>
      <c r="R103" s="100">
        <v>1.1023197021623058E-3</v>
      </c>
      <c r="S103" s="100">
        <v>3.2880281218374439</v>
      </c>
      <c r="T103" s="100">
        <v>3.2921754438425119</v>
      </c>
    </row>
    <row r="104" spans="1:20" x14ac:dyDescent="0.25">
      <c r="A104" s="91" t="s">
        <v>83</v>
      </c>
      <c r="B104" s="97" t="s">
        <v>240</v>
      </c>
      <c r="C104" s="100">
        <v>0</v>
      </c>
      <c r="D104" s="100">
        <v>-21.500976974660578</v>
      </c>
      <c r="E104" s="100">
        <v>-6.3033212713235303</v>
      </c>
      <c r="F104" s="100">
        <v>0</v>
      </c>
      <c r="G104" s="100">
        <v>-0.86009517343745301</v>
      </c>
      <c r="H104" s="100">
        <v>-0.40562324729910493</v>
      </c>
      <c r="I104" s="100">
        <v>-2.9722351077225317</v>
      </c>
      <c r="J104" s="100">
        <v>-14.386241612301985</v>
      </c>
      <c r="K104" s="100">
        <v>-69.117639301105967</v>
      </c>
      <c r="L104" s="100">
        <v>-26.617195045999374</v>
      </c>
      <c r="M104" s="100">
        <v>0</v>
      </c>
      <c r="N104" s="100">
        <v>-5.8963600685422576E-3</v>
      </c>
      <c r="O104" s="100">
        <v>-2.4017787778775522E-2</v>
      </c>
      <c r="P104" s="100">
        <v>-0.99531405432652165</v>
      </c>
      <c r="Q104" s="100">
        <v>-1.0218929983558357E-4</v>
      </c>
      <c r="R104" s="100">
        <v>-4.689224806681901E-5</v>
      </c>
      <c r="S104" s="100">
        <v>-23.436581712225959</v>
      </c>
      <c r="T104" s="100">
        <v>-43.237400959852415</v>
      </c>
    </row>
    <row r="105" spans="1:20" x14ac:dyDescent="0.25">
      <c r="A105" s="91" t="s">
        <v>84</v>
      </c>
      <c r="B105" s="97" t="s">
        <v>241</v>
      </c>
      <c r="C105" s="100">
        <v>0</v>
      </c>
      <c r="D105" s="100">
        <v>-2.0359327234495121E-2</v>
      </c>
      <c r="E105" s="94">
        <v>0</v>
      </c>
      <c r="F105" s="100">
        <v>0</v>
      </c>
      <c r="G105" s="100">
        <v>-8.7585612944337032E-2</v>
      </c>
      <c r="H105" s="100">
        <v>0</v>
      </c>
      <c r="I105" s="100">
        <v>-3.9686241768514555E-2</v>
      </c>
      <c r="J105" s="100">
        <v>-2.744604048127813E-2</v>
      </c>
      <c r="K105" s="100">
        <v>-1.7970188920185586E-2</v>
      </c>
      <c r="L105" s="100">
        <v>0</v>
      </c>
      <c r="M105" s="100">
        <v>0</v>
      </c>
      <c r="N105" s="100">
        <v>0</v>
      </c>
      <c r="O105" s="100">
        <v>0</v>
      </c>
      <c r="P105" s="100">
        <v>-2.266303407170351E-2</v>
      </c>
      <c r="Q105" s="100">
        <v>0</v>
      </c>
      <c r="R105" s="100">
        <v>0</v>
      </c>
      <c r="S105" s="100">
        <v>0</v>
      </c>
      <c r="T105" s="100">
        <v>0</v>
      </c>
    </row>
    <row r="106" spans="1:20" x14ac:dyDescent="0.25">
      <c r="A106" s="91" t="s">
        <v>86</v>
      </c>
      <c r="B106" s="97" t="s">
        <v>242</v>
      </c>
      <c r="C106" s="100">
        <v>0</v>
      </c>
      <c r="D106" s="100">
        <v>-1.430149438965082E-2</v>
      </c>
      <c r="E106" s="100">
        <v>-3.2065488151187441E-2</v>
      </c>
      <c r="F106" s="100">
        <v>0</v>
      </c>
      <c r="G106" s="100">
        <v>-0.13941494636222609</v>
      </c>
      <c r="H106" s="100">
        <v>0</v>
      </c>
      <c r="I106" s="100">
        <v>-6.4705946995745639E-2</v>
      </c>
      <c r="J106" s="100">
        <v>-3.1496044434583433E-2</v>
      </c>
      <c r="K106" s="100">
        <v>-6.3124820460616366E-3</v>
      </c>
      <c r="L106" s="100">
        <v>0</v>
      </c>
      <c r="M106" s="100">
        <v>0</v>
      </c>
      <c r="N106" s="100">
        <v>0</v>
      </c>
      <c r="O106" s="100">
        <v>0</v>
      </c>
      <c r="P106" s="100">
        <v>-0.2563714997345754</v>
      </c>
      <c r="Q106" s="100">
        <v>0</v>
      </c>
      <c r="R106" s="100">
        <v>0</v>
      </c>
      <c r="S106" s="100">
        <v>0</v>
      </c>
      <c r="T106" s="100">
        <v>0</v>
      </c>
    </row>
    <row r="107" spans="1:20" x14ac:dyDescent="0.25">
      <c r="A107" s="91" t="s">
        <v>88</v>
      </c>
      <c r="B107" s="97" t="s">
        <v>243</v>
      </c>
      <c r="C107" s="100">
        <v>0</v>
      </c>
      <c r="D107" s="100">
        <v>0</v>
      </c>
      <c r="E107" s="100">
        <v>0</v>
      </c>
      <c r="F107" s="100">
        <v>0</v>
      </c>
      <c r="G107" s="100">
        <v>-0.10830522934453586</v>
      </c>
      <c r="H107" s="100">
        <v>0</v>
      </c>
      <c r="I107" s="100">
        <v>-1.7942303861508524E-2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-0.19670267114532952</v>
      </c>
      <c r="Q107" s="100">
        <v>0</v>
      </c>
      <c r="R107" s="100">
        <v>0</v>
      </c>
      <c r="S107" s="100">
        <v>0</v>
      </c>
      <c r="T107" s="100">
        <v>0</v>
      </c>
    </row>
    <row r="108" spans="1:20" x14ac:dyDescent="0.25">
      <c r="A108" s="91" t="s">
        <v>90</v>
      </c>
      <c r="B108" s="97" t="s">
        <v>244</v>
      </c>
      <c r="C108" s="100">
        <v>0</v>
      </c>
      <c r="D108" s="100">
        <v>-1.0809611346130712</v>
      </c>
      <c r="E108" s="100">
        <v>0</v>
      </c>
      <c r="F108" s="100">
        <v>0</v>
      </c>
      <c r="G108" s="100">
        <v>-5.1696092973803197E-2</v>
      </c>
      <c r="H108" s="100">
        <v>0</v>
      </c>
      <c r="I108" s="100">
        <v>-0.12124573409385146</v>
      </c>
      <c r="J108" s="100">
        <v>-0.27341297715885959</v>
      </c>
      <c r="K108" s="100">
        <v>0</v>
      </c>
      <c r="L108" s="100">
        <v>0</v>
      </c>
      <c r="M108" s="100">
        <v>0</v>
      </c>
      <c r="N108" s="100">
        <v>-9.4778738675398185E-5</v>
      </c>
      <c r="O108" s="100">
        <v>0</v>
      </c>
      <c r="P108" s="100">
        <v>-0.10755655701580984</v>
      </c>
      <c r="Q108" s="100">
        <v>-5.4861260087014445E-7</v>
      </c>
      <c r="R108" s="100">
        <v>0</v>
      </c>
      <c r="S108" s="100">
        <v>0</v>
      </c>
      <c r="T108" s="100">
        <v>0</v>
      </c>
    </row>
    <row r="109" spans="1:20" x14ac:dyDescent="0.25">
      <c r="A109" s="91" t="s">
        <v>91</v>
      </c>
      <c r="B109" s="97" t="s">
        <v>245</v>
      </c>
      <c r="C109" s="100">
        <v>0</v>
      </c>
      <c r="D109" s="100">
        <v>0</v>
      </c>
      <c r="E109" s="100">
        <v>0</v>
      </c>
      <c r="F109" s="100">
        <v>0</v>
      </c>
      <c r="G109" s="100">
        <v>-9.3751678156271893E-3</v>
      </c>
      <c r="H109" s="100">
        <v>0</v>
      </c>
      <c r="I109" s="100">
        <v>-1.4119628548890258E-2</v>
      </c>
      <c r="J109" s="100">
        <v>-6.6420950227417855E-2</v>
      </c>
      <c r="K109" s="100">
        <v>0</v>
      </c>
      <c r="L109" s="100">
        <v>0</v>
      </c>
      <c r="M109" s="100">
        <v>0</v>
      </c>
      <c r="N109" s="100">
        <v>0</v>
      </c>
      <c r="O109" s="100">
        <v>0</v>
      </c>
      <c r="P109" s="100">
        <v>-4.0548742361562917E-2</v>
      </c>
      <c r="Q109" s="100">
        <v>0</v>
      </c>
      <c r="R109" s="100">
        <v>0</v>
      </c>
      <c r="S109" s="100">
        <v>0</v>
      </c>
      <c r="T109" s="100">
        <v>0</v>
      </c>
    </row>
    <row r="110" spans="1:20" x14ac:dyDescent="0.25">
      <c r="A110" s="91" t="s">
        <v>93</v>
      </c>
      <c r="B110" s="97" t="s">
        <v>246</v>
      </c>
      <c r="C110" s="100">
        <v>0</v>
      </c>
      <c r="D110" s="100">
        <v>-3.5979246439258934E-2</v>
      </c>
      <c r="E110" s="100">
        <v>-3.5981147394675519E-2</v>
      </c>
      <c r="F110" s="100">
        <v>-3.597748506987454E-2</v>
      </c>
      <c r="G110" s="100">
        <v>-3.6035211828274599E-2</v>
      </c>
      <c r="H110" s="100">
        <v>-3.598670932593908E-2</v>
      </c>
      <c r="I110" s="100">
        <v>-3.6001563077598518E-2</v>
      </c>
      <c r="J110" s="100">
        <v>-3.5988410500018261E-2</v>
      </c>
      <c r="K110" s="100">
        <v>-3.5985777860364339E-2</v>
      </c>
      <c r="L110" s="100">
        <v>-3.5986693150074502E-2</v>
      </c>
      <c r="M110" s="100">
        <v>-3.5986702257073955E-2</v>
      </c>
      <c r="N110" s="100">
        <v>-2.3909520565912609E-5</v>
      </c>
      <c r="O110" s="100">
        <v>-3.5986713524259237E-2</v>
      </c>
      <c r="P110" s="100">
        <v>-3.6031263788197786E-2</v>
      </c>
      <c r="Q110" s="100">
        <v>-7.0212596387172018E-6</v>
      </c>
      <c r="R110" s="100">
        <v>-1.205831475146206E-5</v>
      </c>
      <c r="S110" s="100">
        <v>-3.5986709435530145E-2</v>
      </c>
      <c r="T110" s="100">
        <v>-3.5986708250024799E-2</v>
      </c>
    </row>
    <row r="111" spans="1:20" ht="15.75" thickBot="1" x14ac:dyDescent="0.3">
      <c r="A111" s="91" t="s">
        <v>35</v>
      </c>
      <c r="B111" s="97" t="s">
        <v>247</v>
      </c>
      <c r="C111" s="100">
        <v>0</v>
      </c>
      <c r="D111" s="100">
        <v>4.4740042663137775E-2</v>
      </c>
      <c r="E111" s="100">
        <v>6.6873664845870887E-2</v>
      </c>
      <c r="F111" s="100">
        <v>0</v>
      </c>
      <c r="G111" s="100">
        <v>4.0347215240110361E-2</v>
      </c>
      <c r="H111" s="100">
        <v>1.9629103042615042E-2</v>
      </c>
      <c r="I111" s="100">
        <v>3.8937097331677245E-2</v>
      </c>
      <c r="J111" s="100">
        <v>3.1835831347358096E-2</v>
      </c>
      <c r="K111" s="100">
        <v>3.9493259652506441E-2</v>
      </c>
      <c r="L111" s="100">
        <v>0</v>
      </c>
      <c r="M111" s="100">
        <v>0</v>
      </c>
      <c r="N111" s="100">
        <v>3.0073679177696781E-5</v>
      </c>
      <c r="O111" s="100">
        <v>4.5591408857919867E-2</v>
      </c>
      <c r="P111" s="100">
        <v>2.220672045170154E-2</v>
      </c>
      <c r="Q111" s="100">
        <v>7.667181614181274E-6</v>
      </c>
      <c r="R111" s="100">
        <v>1.3290336980298707E-5</v>
      </c>
      <c r="S111" s="100">
        <v>0</v>
      </c>
      <c r="T111" s="100">
        <v>0</v>
      </c>
    </row>
    <row r="112" spans="1:20" x14ac:dyDescent="0.25">
      <c r="A112" s="91" t="s">
        <v>37</v>
      </c>
      <c r="B112" s="97" t="s">
        <v>231</v>
      </c>
      <c r="C112" s="101">
        <v>0</v>
      </c>
      <c r="D112" s="101">
        <v>254.34036146884242</v>
      </c>
      <c r="E112" s="101">
        <v>120.0063513095145</v>
      </c>
      <c r="F112" s="101">
        <v>3198.042323821493</v>
      </c>
      <c r="G112" s="101">
        <v>9.0522089146019979</v>
      </c>
      <c r="H112" s="101">
        <v>7.5952171618547988</v>
      </c>
      <c r="I112" s="101">
        <v>16.533860754930881</v>
      </c>
      <c r="J112" s="101">
        <v>49.853624336862232</v>
      </c>
      <c r="K112" s="101">
        <v>242.83045909908193</v>
      </c>
      <c r="L112" s="101">
        <v>3055.8870955818529</v>
      </c>
      <c r="M112" s="101">
        <v>714.06197687668271</v>
      </c>
      <c r="N112" s="101">
        <v>-3.5308790904373748E-3</v>
      </c>
      <c r="O112" s="101">
        <v>126.65585185074615</v>
      </c>
      <c r="P112" s="101">
        <v>7.316677961625996</v>
      </c>
      <c r="Q112" s="101">
        <v>5.3953161212480462E-4</v>
      </c>
      <c r="R112" s="101">
        <v>1.0566594763243235E-3</v>
      </c>
      <c r="S112" s="101">
        <v>401.87071551174773</v>
      </c>
      <c r="T112" s="101">
        <v>2957.7268754483853</v>
      </c>
    </row>
    <row r="113" spans="1:20" x14ac:dyDescent="0.25">
      <c r="A113" s="91" t="s">
        <v>39</v>
      </c>
    </row>
    <row r="114" spans="1:20" ht="15.75" x14ac:dyDescent="0.25">
      <c r="A114" s="91" t="s">
        <v>41</v>
      </c>
      <c r="B114" s="93" t="s">
        <v>200</v>
      </c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</row>
    <row r="115" spans="1:20" x14ac:dyDescent="0.25">
      <c r="A115" s="91" t="s">
        <v>43</v>
      </c>
      <c r="B115" s="95" t="s">
        <v>209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x14ac:dyDescent="0.25">
      <c r="A116" s="91" t="s">
        <v>45</v>
      </c>
      <c r="B116" s="97" t="s">
        <v>250</v>
      </c>
      <c r="C116" s="94">
        <v>78202.714329702663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4">
        <v>0</v>
      </c>
      <c r="L116" s="94">
        <v>0</v>
      </c>
      <c r="M116" s="94">
        <v>0</v>
      </c>
      <c r="N116" s="94">
        <v>0</v>
      </c>
      <c r="O116" s="94">
        <v>0</v>
      </c>
      <c r="P116" s="94">
        <v>0</v>
      </c>
      <c r="Q116" s="94">
        <v>78167.011858246682</v>
      </c>
      <c r="R116" s="94">
        <v>35.702471455970304</v>
      </c>
      <c r="S116" s="94">
        <v>0</v>
      </c>
      <c r="T116" s="94">
        <v>0</v>
      </c>
    </row>
    <row r="117" spans="1:20" ht="15.75" thickBot="1" x14ac:dyDescent="0.3">
      <c r="A117" s="91" t="s">
        <v>47</v>
      </c>
      <c r="B117" s="97" t="s">
        <v>251</v>
      </c>
      <c r="C117" s="94">
        <v>9875.6427101460267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9875.6427101460267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</row>
    <row r="118" spans="1:20" x14ac:dyDescent="0.25">
      <c r="A118" s="91" t="s">
        <v>49</v>
      </c>
      <c r="B118" s="98" t="s">
        <v>225</v>
      </c>
      <c r="C118" s="99">
        <v>88078.357039848692</v>
      </c>
      <c r="D118" s="99">
        <v>0</v>
      </c>
      <c r="E118" s="99">
        <v>0</v>
      </c>
      <c r="F118" s="99">
        <v>0</v>
      </c>
      <c r="G118" s="99">
        <v>0</v>
      </c>
      <c r="H118" s="99">
        <v>0</v>
      </c>
      <c r="I118" s="99">
        <v>0</v>
      </c>
      <c r="J118" s="99">
        <v>0</v>
      </c>
      <c r="K118" s="99">
        <v>0</v>
      </c>
      <c r="L118" s="99">
        <v>0</v>
      </c>
      <c r="M118" s="99">
        <v>0</v>
      </c>
      <c r="N118" s="99">
        <v>9875.6427101460267</v>
      </c>
      <c r="O118" s="99">
        <v>0</v>
      </c>
      <c r="P118" s="99">
        <v>0</v>
      </c>
      <c r="Q118" s="99">
        <v>78167.011858246682</v>
      </c>
      <c r="R118" s="99">
        <v>35.702471455970304</v>
      </c>
      <c r="S118" s="99">
        <v>0</v>
      </c>
      <c r="T118" s="99">
        <v>0</v>
      </c>
    </row>
    <row r="119" spans="1:20" x14ac:dyDescent="0.25">
      <c r="A119" s="91" t="s">
        <v>51</v>
      </c>
    </row>
    <row r="120" spans="1:20" x14ac:dyDescent="0.25">
      <c r="A120" s="91" t="s">
        <v>53</v>
      </c>
      <c r="B120" s="95" t="s">
        <v>226</v>
      </c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</row>
    <row r="121" spans="1:20" ht="15.75" thickBot="1" x14ac:dyDescent="0.3">
      <c r="A121" s="91" t="s">
        <v>55</v>
      </c>
      <c r="B121" s="97" t="s">
        <v>252</v>
      </c>
      <c r="C121" s="94">
        <v>9535124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4">
        <v>0</v>
      </c>
      <c r="L121" s="94">
        <v>0</v>
      </c>
      <c r="M121" s="94">
        <v>0</v>
      </c>
      <c r="N121" s="94">
        <v>2395776</v>
      </c>
      <c r="O121" s="94">
        <v>0</v>
      </c>
      <c r="P121" s="94">
        <v>0</v>
      </c>
      <c r="Q121" s="94">
        <v>7136090</v>
      </c>
      <c r="R121" s="94">
        <v>3258</v>
      </c>
      <c r="S121" s="94">
        <v>0</v>
      </c>
      <c r="T121" s="94">
        <v>0</v>
      </c>
    </row>
    <row r="122" spans="1:20" x14ac:dyDescent="0.25">
      <c r="A122" s="91" t="s">
        <v>57</v>
      </c>
      <c r="B122" s="98" t="s">
        <v>229</v>
      </c>
      <c r="C122" s="99">
        <v>9535124</v>
      </c>
      <c r="D122" s="99">
        <v>0</v>
      </c>
      <c r="E122" s="99">
        <v>0</v>
      </c>
      <c r="F122" s="99">
        <v>0</v>
      </c>
      <c r="G122" s="99">
        <v>0</v>
      </c>
      <c r="H122" s="99">
        <v>0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2395776</v>
      </c>
      <c r="O122" s="99">
        <v>0</v>
      </c>
      <c r="P122" s="99">
        <v>0</v>
      </c>
      <c r="Q122" s="99">
        <v>7136090</v>
      </c>
      <c r="R122" s="99">
        <v>3258</v>
      </c>
      <c r="S122" s="99">
        <v>0</v>
      </c>
      <c r="T122" s="99">
        <v>0</v>
      </c>
    </row>
    <row r="123" spans="1:20" x14ac:dyDescent="0.25">
      <c r="A123" s="91" t="s">
        <v>59</v>
      </c>
    </row>
    <row r="124" spans="1:20" x14ac:dyDescent="0.25">
      <c r="A124" s="91" t="s">
        <v>60</v>
      </c>
      <c r="B124" s="95" t="s">
        <v>230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x14ac:dyDescent="0.25">
      <c r="A125" s="91" t="s">
        <v>62</v>
      </c>
      <c r="B125" s="97" t="s">
        <v>250</v>
      </c>
      <c r="C125" s="100">
        <v>0</v>
      </c>
      <c r="D125" s="100">
        <v>0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>
        <v>0</v>
      </c>
      <c r="P125" s="100">
        <v>0</v>
      </c>
      <c r="Q125" s="100">
        <v>10.953759251669567</v>
      </c>
      <c r="R125" s="100">
        <v>10.958401306313784</v>
      </c>
      <c r="S125" s="100">
        <v>0</v>
      </c>
      <c r="T125" s="100">
        <v>0</v>
      </c>
    </row>
    <row r="126" spans="1:20" ht="15.75" thickBot="1" x14ac:dyDescent="0.3">
      <c r="A126" s="91" t="s">
        <v>64</v>
      </c>
      <c r="B126" s="97" t="s">
        <v>251</v>
      </c>
      <c r="C126" s="100">
        <v>0</v>
      </c>
      <c r="D126" s="100">
        <v>0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94">
        <v>0</v>
      </c>
      <c r="K126" s="100">
        <v>0</v>
      </c>
      <c r="L126" s="100">
        <v>0</v>
      </c>
      <c r="M126" s="100">
        <v>0</v>
      </c>
      <c r="N126" s="100">
        <v>4.1221060358506083</v>
      </c>
      <c r="O126" s="100">
        <v>0</v>
      </c>
      <c r="P126" s="100">
        <v>0</v>
      </c>
      <c r="Q126" s="100">
        <v>0</v>
      </c>
      <c r="R126" s="100">
        <v>0</v>
      </c>
      <c r="S126" s="100">
        <v>0</v>
      </c>
      <c r="T126" s="100">
        <v>0</v>
      </c>
    </row>
    <row r="127" spans="1:20" x14ac:dyDescent="0.25">
      <c r="A127" s="91" t="s">
        <v>66</v>
      </c>
      <c r="B127" s="97" t="s">
        <v>231</v>
      </c>
      <c r="C127" s="101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4.1221060358506083</v>
      </c>
      <c r="O127" s="101">
        <v>0</v>
      </c>
      <c r="P127" s="101">
        <v>0</v>
      </c>
      <c r="Q127" s="101">
        <v>10.953759251669567</v>
      </c>
      <c r="R127" s="101">
        <v>10.958401306313784</v>
      </c>
      <c r="S127" s="101">
        <v>0</v>
      </c>
      <c r="T127" s="101">
        <v>0</v>
      </c>
    </row>
    <row r="128" spans="1:20" x14ac:dyDescent="0.25">
      <c r="A128" s="91" t="s">
        <v>68</v>
      </c>
    </row>
    <row r="129" spans="1:26" x14ac:dyDescent="0.25">
      <c r="A129" s="91" t="s">
        <v>69</v>
      </c>
      <c r="B129" s="90" t="s">
        <v>108</v>
      </c>
    </row>
    <row r="130" spans="1:26" x14ac:dyDescent="0.25">
      <c r="A130" s="91" t="s">
        <v>71</v>
      </c>
      <c r="B130" s="90" t="s">
        <v>112</v>
      </c>
    </row>
    <row r="131" spans="1:26" x14ac:dyDescent="0.25">
      <c r="A131" s="91" t="s">
        <v>73</v>
      </c>
    </row>
    <row r="132" spans="1:26" x14ac:dyDescent="0.25">
      <c r="A132" s="91" t="s">
        <v>75</v>
      </c>
    </row>
    <row r="133" spans="1:26" x14ac:dyDescent="0.25">
      <c r="A133" s="91" t="s">
        <v>77</v>
      </c>
    </row>
    <row r="134" spans="1:26" x14ac:dyDescent="0.25">
      <c r="A134" s="91" t="s">
        <v>79</v>
      </c>
    </row>
    <row r="135" spans="1:26" x14ac:dyDescent="0.25">
      <c r="A135" s="91" t="s">
        <v>81</v>
      </c>
    </row>
    <row r="136" spans="1:26" x14ac:dyDescent="0.25">
      <c r="A136" s="91" t="s">
        <v>83</v>
      </c>
    </row>
    <row r="137" spans="1:26" x14ac:dyDescent="0.25">
      <c r="A137" s="91" t="s">
        <v>84</v>
      </c>
    </row>
    <row r="138" spans="1:26" x14ac:dyDescent="0.25">
      <c r="A138" s="91" t="s">
        <v>86</v>
      </c>
    </row>
    <row r="139" spans="1:26" x14ac:dyDescent="0.25">
      <c r="A139" s="91" t="s">
        <v>88</v>
      </c>
    </row>
    <row r="140" spans="1:26" x14ac:dyDescent="0.25">
      <c r="A140" s="91" t="s">
        <v>90</v>
      </c>
    </row>
    <row r="141" spans="1:26" x14ac:dyDescent="0.25">
      <c r="A141" s="91" t="s">
        <v>91</v>
      </c>
    </row>
    <row r="142" spans="1:26" x14ac:dyDescent="0.25">
      <c r="A142" s="91" t="s">
        <v>93</v>
      </c>
    </row>
    <row r="143" spans="1:26" x14ac:dyDescent="0.25">
      <c r="A143" s="91" t="s">
        <v>95</v>
      </c>
    </row>
    <row r="144" spans="1:26" ht="15.75" thickBot="1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44"/>
  <sheetViews>
    <sheetView zoomScale="80" zoomScaleNormal="80" workbookViewId="0">
      <pane xSplit="2" ySplit="10" topLeftCell="C11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47" t="s">
        <v>549</v>
      </c>
    </row>
    <row r="2" spans="1:26" x14ac:dyDescent="0.25">
      <c r="A2" s="47" t="s">
        <v>544</v>
      </c>
    </row>
    <row r="3" spans="1:26" ht="15.75" thickBot="1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x14ac:dyDescent="0.25">
      <c r="A4" s="90" t="s">
        <v>207</v>
      </c>
    </row>
    <row r="5" spans="1:26" x14ac:dyDescent="0.25">
      <c r="A5" s="90" t="s">
        <v>253</v>
      </c>
    </row>
    <row r="6" spans="1:26" x14ac:dyDescent="0.25">
      <c r="A6" s="90" t="s">
        <v>2</v>
      </c>
    </row>
    <row r="7" spans="1:26" ht="15.75" thickBot="1" x14ac:dyDescent="0.3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x14ac:dyDescent="0.25">
      <c r="B8" s="91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1" t="s">
        <v>8</v>
      </c>
      <c r="H8" s="91" t="s">
        <v>9</v>
      </c>
      <c r="I8" s="91" t="s">
        <v>10</v>
      </c>
      <c r="J8" s="91" t="s">
        <v>11</v>
      </c>
      <c r="K8" s="91" t="s">
        <v>4</v>
      </c>
      <c r="L8" s="91" t="s">
        <v>5</v>
      </c>
      <c r="M8" s="91" t="s">
        <v>6</v>
      </c>
      <c r="N8" s="91" t="s">
        <v>7</v>
      </c>
      <c r="O8" s="91" t="s">
        <v>8</v>
      </c>
      <c r="P8" s="91" t="s">
        <v>9</v>
      </c>
      <c r="Q8" s="91" t="s">
        <v>10</v>
      </c>
      <c r="R8" s="91" t="s">
        <v>11</v>
      </c>
      <c r="S8" s="91" t="s">
        <v>4</v>
      </c>
      <c r="T8" s="91" t="s">
        <v>5</v>
      </c>
    </row>
    <row r="9" spans="1:26" ht="15.75" thickBot="1" x14ac:dyDescent="0.3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26.25" thickBot="1" x14ac:dyDescent="0.3">
      <c r="A10" s="92" t="s">
        <v>15</v>
      </c>
      <c r="B10" s="92" t="s">
        <v>16</v>
      </c>
      <c r="C10" s="92" t="s">
        <v>17</v>
      </c>
      <c r="D10" s="92" t="s">
        <v>18</v>
      </c>
      <c r="E10" s="92" t="s">
        <v>19</v>
      </c>
      <c r="F10" s="92" t="s">
        <v>20</v>
      </c>
      <c r="G10" s="92" t="s">
        <v>21</v>
      </c>
      <c r="H10" s="92" t="s">
        <v>22</v>
      </c>
      <c r="I10" s="92" t="s">
        <v>23</v>
      </c>
      <c r="J10" s="92" t="s">
        <v>24</v>
      </c>
      <c r="K10" s="92" t="s">
        <v>25</v>
      </c>
      <c r="L10" s="92" t="s">
        <v>26</v>
      </c>
      <c r="M10" s="92" t="s">
        <v>27</v>
      </c>
      <c r="N10" s="92" t="s">
        <v>28</v>
      </c>
      <c r="O10" s="92" t="s">
        <v>29</v>
      </c>
      <c r="P10" s="92" t="s">
        <v>30</v>
      </c>
      <c r="Q10" s="92" t="s">
        <v>31</v>
      </c>
      <c r="R10" s="92" t="s">
        <v>32</v>
      </c>
      <c r="S10" s="92" t="s">
        <v>33</v>
      </c>
      <c r="T10" s="92" t="s">
        <v>34</v>
      </c>
    </row>
    <row r="11" spans="1:26" ht="15.75" x14ac:dyDescent="0.25">
      <c r="A11" s="91" t="s">
        <v>35</v>
      </c>
      <c r="B11" s="93" t="s">
        <v>197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6" x14ac:dyDescent="0.25">
      <c r="A12" s="91" t="s">
        <v>37</v>
      </c>
      <c r="B12" s="95" t="s">
        <v>209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6" x14ac:dyDescent="0.25">
      <c r="A13" s="91" t="s">
        <v>39</v>
      </c>
      <c r="B13" s="97" t="s">
        <v>210</v>
      </c>
      <c r="C13" s="94">
        <f>+'E_6B Att 2_4CP'!C13-'E_6B Att 2_AS FILED'!C13</f>
        <v>53809.979875927384</v>
      </c>
      <c r="D13" s="94">
        <f>+'E_6B Att 2_4CP'!D13-'E_6B Att 2_AS FILED'!D13</f>
        <v>699.11420501872362</v>
      </c>
      <c r="E13" s="94">
        <f>+'E_6B Att 2_4CP'!E13-'E_6B Att 2_AS FILED'!E13</f>
        <v>27.093554237688465</v>
      </c>
      <c r="F13" s="94">
        <f>+'E_6B Att 2_4CP'!F13-'E_6B Att 2_AS FILED'!F13</f>
        <v>306.64177098780374</v>
      </c>
      <c r="G13" s="94">
        <f>+'E_6B Att 2_4CP'!G13-'E_6B Att 2_AS FILED'!G13</f>
        <v>3798.90097844304</v>
      </c>
      <c r="H13" s="94">
        <f>+'E_6B Att 2_4CP'!H13-'E_6B Att 2_AS FILED'!H13</f>
        <v>14.180771108276161</v>
      </c>
      <c r="I13" s="94">
        <f>+'E_6B Att 2_4CP'!I13-'E_6B Att 2_AS FILED'!I13</f>
        <v>11095.93566761574</v>
      </c>
      <c r="J13" s="94">
        <f>+'E_6B Att 2_4CP'!J13-'E_6B Att 2_AS FILED'!J13</f>
        <v>3713.9265905183529</v>
      </c>
      <c r="K13" s="94">
        <f>+'E_6B Att 2_4CP'!K13-'E_6B Att 2_AS FILED'!K13</f>
        <v>630.03749318716882</v>
      </c>
      <c r="L13" s="94">
        <f>+'E_6B Att 2_4CP'!L13-'E_6B Att 2_AS FILED'!L13</f>
        <v>38.613846349547487</v>
      </c>
      <c r="M13" s="94">
        <f>+'E_6B Att 2_4CP'!M13-'E_6B Att 2_AS FILED'!M13</f>
        <v>31.021541379199533</v>
      </c>
      <c r="N13" s="94">
        <f>+'E_6B Att 2_4CP'!N13-'E_6B Att 2_AS FILED'!N13</f>
        <v>-16.10010259117653</v>
      </c>
      <c r="O13" s="94">
        <f>+'E_6B Att 2_4CP'!O13-'E_6B Att 2_AS FILED'!O13</f>
        <v>-2.1333696356979068</v>
      </c>
      <c r="P13" s="94">
        <f>+'E_6B Att 2_4CP'!P13-'E_6B Att 2_AS FILED'!P13</f>
        <v>33557.065632382815</v>
      </c>
      <c r="Q13" s="94">
        <f>+'E_6B Att 2_4CP'!Q13-'E_6B Att 2_AS FILED'!Q13</f>
        <v>-94.441742389266352</v>
      </c>
      <c r="R13" s="94">
        <f>+'E_6B Att 2_4CP'!R13-'E_6B Att 2_AS FILED'!R13</f>
        <v>6.530944636247547</v>
      </c>
      <c r="S13" s="94">
        <f>+'E_6B Att 2_4CP'!S13-'E_6B Att 2_AS FILED'!S13</f>
        <v>3.6242056499469477</v>
      </c>
      <c r="T13" s="94">
        <f>+'E_6B Att 2_4CP'!T13-'E_6B Att 2_AS FILED'!T13</f>
        <v>-3.2110971024579271E-2</v>
      </c>
    </row>
    <row r="14" spans="1:26" x14ac:dyDescent="0.25">
      <c r="A14" s="91" t="s">
        <v>41</v>
      </c>
      <c r="B14" s="97" t="s">
        <v>211</v>
      </c>
      <c r="C14" s="94">
        <f>+'E_6B Att 2_4CP'!C14-'E_6B Att 2_AS FILED'!C14</f>
        <v>224590.15476011368</v>
      </c>
      <c r="D14" s="94">
        <f>+'E_6B Att 2_4CP'!D14-'E_6B Att 2_AS FILED'!D14</f>
        <v>2916.1740823860055</v>
      </c>
      <c r="E14" s="94">
        <f>+'E_6B Att 2_4CP'!E14-'E_6B Att 2_AS FILED'!E14</f>
        <v>113.04211660275143</v>
      </c>
      <c r="F14" s="94">
        <f>+'E_6B Att 2_4CP'!F14-'E_6B Att 2_AS FILED'!F14</f>
        <v>1279.2152755172647</v>
      </c>
      <c r="G14" s="94">
        <f>+'E_6B Att 2_4CP'!G14-'E_6B Att 2_AS FILED'!G14</f>
        <v>15856.862638926657</v>
      </c>
      <c r="H14" s="94">
        <f>+'E_6B Att 2_4CP'!H14-'E_6B Att 2_AS FILED'!H14</f>
        <v>59.178084399391992</v>
      </c>
      <c r="I14" s="94">
        <f>+'E_6B Att 2_4CP'!I14-'E_6B Att 2_AS FILED'!I14</f>
        <v>46301.50205045403</v>
      </c>
      <c r="J14" s="94">
        <f>+'E_6B Att 2_4CP'!J14-'E_6B Att 2_AS FILED'!J14</f>
        <v>15519.587069359375</v>
      </c>
      <c r="K14" s="94">
        <f>+'E_6B Att 2_4CP'!K14-'E_6B Att 2_AS FILED'!K14</f>
        <v>2645.5904342245231</v>
      </c>
      <c r="L14" s="94">
        <f>+'E_6B Att 2_4CP'!L14-'E_6B Att 2_AS FILED'!L14</f>
        <v>170.35133467191167</v>
      </c>
      <c r="M14" s="94">
        <f>+'E_6B Att 2_4CP'!M14-'E_6B Att 2_AS FILED'!M14</f>
        <v>129.42295822977985</v>
      </c>
      <c r="N14" s="94">
        <f>+'E_6B Att 2_4CP'!N14-'E_6B Att 2_AS FILED'!N14</f>
        <v>-67.343992870411682</v>
      </c>
      <c r="O14" s="94">
        <f>+'E_6B Att 2_4CP'!O14-'E_6B Att 2_AS FILED'!O14</f>
        <v>-8.9377103806713691</v>
      </c>
      <c r="P14" s="94">
        <f>+'E_6B Att 2_4CP'!P14-'E_6B Att 2_AS FILED'!P14</f>
        <v>140028.15586114093</v>
      </c>
      <c r="Q14" s="94">
        <f>+'E_6B Att 2_4CP'!Q14-'E_6B Att 2_AS FILED'!Q14</f>
        <v>-394.91365456663522</v>
      </c>
      <c r="R14" s="94">
        <f>+'E_6B Att 2_4CP'!R14-'E_6B Att 2_AS FILED'!R14</f>
        <v>27.261227492916476</v>
      </c>
      <c r="S14" s="94">
        <f>+'E_6B Att 2_4CP'!S14-'E_6B Att 2_AS FILED'!S14</f>
        <v>15.116531713525319</v>
      </c>
      <c r="T14" s="94">
        <f>+'E_6B Att 2_4CP'!T14-'E_6B Att 2_AS FILED'!T14</f>
        <v>-0.10954718760132209</v>
      </c>
    </row>
    <row r="15" spans="1:26" x14ac:dyDescent="0.25">
      <c r="A15" s="91" t="s">
        <v>43</v>
      </c>
      <c r="B15" s="97" t="s">
        <v>212</v>
      </c>
      <c r="C15" s="94">
        <f>+'E_6B Att 2_4CP'!C15-'E_6B Att 2_AS FILED'!C15</f>
        <v>409709.96717118681</v>
      </c>
      <c r="D15" s="94">
        <f>+'E_6B Att 2_4CP'!D15-'E_6B Att 2_AS FILED'!D15</f>
        <v>5319.6696777083525</v>
      </c>
      <c r="E15" s="94">
        <f>+'E_6B Att 2_4CP'!E15-'E_6B Att 2_AS FILED'!E15</f>
        <v>206.22193388539847</v>
      </c>
      <c r="F15" s="94">
        <f>+'E_6B Att 2_4CP'!F15-'E_6B Att 2_AS FILED'!F15</f>
        <v>2333.5369780303445</v>
      </c>
      <c r="G15" s="94">
        <f>+'E_6B Att 2_4CP'!G15-'E_6B Att 2_AS FILED'!G15</f>
        <v>28927.922622344267</v>
      </c>
      <c r="H15" s="94">
        <f>+'E_6B Att 2_4CP'!H15-'E_6B Att 2_AS FILED'!H15</f>
        <v>107.96499449758448</v>
      </c>
      <c r="I15" s="94">
        <f>+'E_6B Att 2_4CP'!I15-'E_6B Att 2_AS FILED'!I15</f>
        <v>84465.792889775068</v>
      </c>
      <c r="J15" s="94">
        <f>+'E_6B Att 2_4CP'!J15-'E_6B Att 2_AS FILED'!J15</f>
        <v>28309.816686142658</v>
      </c>
      <c r="K15" s="94">
        <f>+'E_6B Att 2_4CP'!K15-'E_6B Att 2_AS FILED'!K15</f>
        <v>4825.8947716394832</v>
      </c>
      <c r="L15" s="94">
        <f>+'E_6B Att 2_4CP'!L15-'E_6B Att 2_AS FILED'!L15</f>
        <v>310.7256882152401</v>
      </c>
      <c r="M15" s="94">
        <f>+'E_6B Att 2_4CP'!M15-'E_6B Att 2_AS FILED'!M15</f>
        <v>236.10506769533924</v>
      </c>
      <c r="N15" s="94">
        <f>+'E_6B Att 2_4CP'!N15-'E_6B Att 2_AS FILED'!N15</f>
        <v>-122.86471278318459</v>
      </c>
      <c r="O15" s="94">
        <f>+'E_6B Att 2_4CP'!O15-'E_6B Att 2_AS FILED'!O15</f>
        <v>-16.30343302117457</v>
      </c>
      <c r="P15" s="94">
        <f>+'E_6B Att 2_4CP'!P15-'E_6B Att 2_AS FILED'!P15</f>
        <v>255448.81763693539</v>
      </c>
      <c r="Q15" s="94">
        <f>+'E_6B Att 2_4CP'!Q15-'E_6B Att 2_AS FILED'!Q15</f>
        <v>-720.41807468796776</v>
      </c>
      <c r="R15" s="94">
        <f>+'E_6B Att 2_4CP'!R15-'E_6B Att 2_AS FILED'!R15</f>
        <v>49.735597579361638</v>
      </c>
      <c r="S15" s="94">
        <f>+'E_6B Att 2_4CP'!S15-'E_6B Att 2_AS FILED'!S15</f>
        <v>27.576013402424337</v>
      </c>
      <c r="T15" s="94">
        <f>+'E_6B Att 2_4CP'!T15-'E_6B Att 2_AS FILED'!T15</f>
        <v>-0.227166171975</v>
      </c>
    </row>
    <row r="16" spans="1:26" x14ac:dyDescent="0.25">
      <c r="A16" s="91" t="s">
        <v>45</v>
      </c>
      <c r="B16" s="97" t="s">
        <v>213</v>
      </c>
      <c r="C16" s="94">
        <f>+'E_6B Att 2_4CP'!C16-'E_6B Att 2_AS FILED'!C16</f>
        <v>-3.757979398687894E-2</v>
      </c>
      <c r="D16" s="94">
        <f>+'E_6B Att 2_4CP'!D16-'E_6B Att 2_AS FILED'!D16</f>
        <v>1.7166469263031559E-2</v>
      </c>
      <c r="E16" s="94">
        <f>+'E_6B Att 2_4CP'!E16-'E_6B Att 2_AS FILED'!E16</f>
        <v>7.8203751824190704E-4</v>
      </c>
      <c r="F16" s="94">
        <f>+'E_6B Att 2_4CP'!F16-'E_6B Att 2_AS FILED'!F16</f>
        <v>1.6467632329423054E-2</v>
      </c>
      <c r="G16" s="94">
        <f>+'E_6B Att 2_4CP'!G16-'E_6B Att 2_AS FILED'!G16</f>
        <v>-2.8651707700419138E-2</v>
      </c>
      <c r="H16" s="94">
        <f>+'E_6B Att 2_4CP'!H16-'E_6B Att 2_AS FILED'!H16</f>
        <v>7.2478422708766033E-4</v>
      </c>
      <c r="I16" s="94">
        <f>+'E_6B Att 2_4CP'!I16-'E_6B Att 2_AS FILED'!I16</f>
        <v>5.9280861322804412E-2</v>
      </c>
      <c r="J16" s="94">
        <f>+'E_6B Att 2_4CP'!J16-'E_6B Att 2_AS FILED'!J16</f>
        <v>3.9002451387091241E-2</v>
      </c>
      <c r="K16" s="94">
        <f>+'E_6B Att 2_4CP'!K16-'E_6B Att 2_AS FILED'!K16</f>
        <v>1.6538084738215275E-2</v>
      </c>
      <c r="L16" s="94">
        <f>+'E_6B Att 2_4CP'!L16-'E_6B Att 2_AS FILED'!L16</f>
        <v>2.3339350787203728E-3</v>
      </c>
      <c r="M16" s="94">
        <f>+'E_6B Att 2_4CP'!M16-'E_6B Att 2_AS FILED'!M16</f>
        <v>4.5322691452298614E-4</v>
      </c>
      <c r="N16" s="94">
        <f>+'E_6B Att 2_4CP'!N16-'E_6B Att 2_AS FILED'!N16</f>
        <v>1.5699587917539226E-4</v>
      </c>
      <c r="O16" s="94">
        <f>+'E_6B Att 2_4CP'!O16-'E_6B Att 2_AS FILED'!O16</f>
        <v>4.0507717941173915E-5</v>
      </c>
      <c r="P16" s="94">
        <f>+'E_6B Att 2_4CP'!P16-'E_6B Att 2_AS FILED'!P16</f>
        <v>-0.16615208052644448</v>
      </c>
      <c r="Q16" s="94">
        <f>+'E_6B Att 2_4CP'!Q16-'E_6B Att 2_AS FILED'!Q16</f>
        <v>5.7264429116798965E-4</v>
      </c>
      <c r="R16" s="94">
        <f>+'E_6B Att 2_4CP'!R16-'E_6B Att 2_AS FILED'!R16</f>
        <v>4.2893059077364626E-4</v>
      </c>
      <c r="S16" s="94">
        <f>+'E_6B Att 2_4CP'!S16-'E_6B Att 2_AS FILED'!S16</f>
        <v>3.6148026984372805E-5</v>
      </c>
      <c r="T16" s="94">
        <f>+'E_6B Att 2_4CP'!T16-'E_6B Att 2_AS FILED'!T16</f>
        <v>3.2392849525200162E-3</v>
      </c>
    </row>
    <row r="17" spans="1:20" x14ac:dyDescent="0.25">
      <c r="A17" s="91" t="s">
        <v>47</v>
      </c>
      <c r="B17" s="97" t="s">
        <v>214</v>
      </c>
      <c r="C17" s="94">
        <f>+'E_6B Att 2_4CP'!C17-'E_6B Att 2_AS FILED'!C17</f>
        <v>0.97981693890494626</v>
      </c>
      <c r="D17" s="94">
        <f>+'E_6B Att 2_4CP'!D17-'E_6B Att 2_AS FILED'!D17</f>
        <v>0.28377288135354561</v>
      </c>
      <c r="E17" s="94">
        <f>+'E_6B Att 2_4CP'!E17-'E_6B Att 2_AS FILED'!E17</f>
        <v>6.2484820660364537E-3</v>
      </c>
      <c r="F17" s="94">
        <f>+'E_6B Att 2_4CP'!F17-'E_6B Att 2_AS FILED'!F17</f>
        <v>0.25043598632282027</v>
      </c>
      <c r="G17" s="94">
        <f>+'E_6B Att 2_4CP'!G17-'E_6B Att 2_AS FILED'!G17</f>
        <v>-0.17703173713929488</v>
      </c>
      <c r="H17" s="94">
        <f>+'E_6B Att 2_4CP'!H17-'E_6B Att 2_AS FILED'!H17</f>
        <v>2.6520813205215266E-3</v>
      </c>
      <c r="I17" s="94">
        <f>+'E_6B Att 2_4CP'!I17-'E_6B Att 2_AS FILED'!I17</f>
        <v>0.60680186418433379</v>
      </c>
      <c r="J17" s="94">
        <f>+'E_6B Att 2_4CP'!J17-'E_6B Att 2_AS FILED'!J17</f>
        <v>0.94138789872386752</v>
      </c>
      <c r="K17" s="94">
        <f>+'E_6B Att 2_4CP'!K17-'E_6B Att 2_AS FILED'!K17</f>
        <v>0.33979301266091966</v>
      </c>
      <c r="L17" s="94">
        <f>+'E_6B Att 2_4CP'!L17-'E_6B Att 2_AS FILED'!L17</f>
        <v>2.2100488307138622E-2</v>
      </c>
      <c r="M17" s="94">
        <f>+'E_6B Att 2_4CP'!M17-'E_6B Att 2_AS FILED'!M17</f>
        <v>3.9278338115801281E-3</v>
      </c>
      <c r="N17" s="94">
        <f>+'E_6B Att 2_4CP'!N17-'E_6B Att 2_AS FILED'!N17</f>
        <v>4.9422317625788525E-4</v>
      </c>
      <c r="O17" s="94">
        <f>+'E_6B Att 2_4CP'!O17-'E_6B Att 2_AS FILED'!O17</f>
        <v>1.4554558418314253E-3</v>
      </c>
      <c r="P17" s="94">
        <f>+'E_6B Att 2_4CP'!P17-'E_6B Att 2_AS FILED'!P17</f>
        <v>-1.3118285966871781</v>
      </c>
      <c r="Q17" s="94">
        <f>+'E_6B Att 2_4CP'!Q17-'E_6B Att 2_AS FILED'!Q17</f>
        <v>3.9205483765326621E-3</v>
      </c>
      <c r="R17" s="94">
        <f>+'E_6B Att 2_4CP'!R17-'E_6B Att 2_AS FILED'!R17</f>
        <v>1.5385779439337777E-3</v>
      </c>
      <c r="S17" s="94">
        <f>+'E_6B Att 2_4CP'!S17-'E_6B Att 2_AS FILED'!S17</f>
        <v>3.8655802018323221E-4</v>
      </c>
      <c r="T17" s="94">
        <f>+'E_6B Att 2_4CP'!T17-'E_6B Att 2_AS FILED'!T17</f>
        <v>3.7613806219324863E-3</v>
      </c>
    </row>
    <row r="18" spans="1:20" x14ac:dyDescent="0.25">
      <c r="A18" s="91" t="s">
        <v>49</v>
      </c>
      <c r="B18" s="97" t="s">
        <v>215</v>
      </c>
      <c r="C18" s="94">
        <f>+'E_6B Att 2_4CP'!C18-'E_6B Att 2_AS FILED'!C18</f>
        <v>-10.119369995314628</v>
      </c>
      <c r="D18" s="94">
        <f>+'E_6B Att 2_4CP'!D18-'E_6B Att 2_AS FILED'!D18</f>
        <v>4.4514492659745883</v>
      </c>
      <c r="E18" s="94">
        <f>+'E_6B Att 2_4CP'!E18-'E_6B Att 2_AS FILED'!E18</f>
        <v>0.20435313129115684</v>
      </c>
      <c r="F18" s="94">
        <f>+'E_6B Att 2_4CP'!F18-'E_6B Att 2_AS FILED'!F18</f>
        <v>4.2753294120157079</v>
      </c>
      <c r="G18" s="94">
        <f>+'E_6B Att 2_4CP'!G18-'E_6B Att 2_AS FILED'!G18</f>
        <v>-7.4990775207043043</v>
      </c>
      <c r="H18" s="94">
        <f>+'E_6B Att 2_4CP'!H18-'E_6B Att 2_AS FILED'!H18</f>
        <v>0.19012664148496583</v>
      </c>
      <c r="I18" s="94">
        <f>+'E_6B Att 2_4CP'!I18-'E_6B Att 2_AS FILED'!I18</f>
        <v>15.459452088820399</v>
      </c>
      <c r="J18" s="94">
        <f>+'E_6B Att 2_4CP'!J18-'E_6B Att 2_AS FILED'!J18</f>
        <v>10.044357970371493</v>
      </c>
      <c r="K18" s="94">
        <f>+'E_6B Att 2_4CP'!K18-'E_6B Att 2_AS FILED'!K18</f>
        <v>4.2729677987244941</v>
      </c>
      <c r="L18" s="94">
        <f>+'E_6B Att 2_4CP'!L18-'E_6B Att 2_AS FILED'!L18</f>
        <v>0.60906971540657651</v>
      </c>
      <c r="M18" s="94">
        <f>+'E_6B Att 2_4CP'!M18-'E_6B Att 2_AS FILED'!M18</f>
        <v>0.1183603813082641</v>
      </c>
      <c r="N18" s="94">
        <f>+'E_6B Att 2_4CP'!N18-'E_6B Att 2_AS FILED'!N18</f>
        <v>4.1202199954781804E-2</v>
      </c>
      <c r="O18" s="94">
        <f>+'E_6B Att 2_4CP'!O18-'E_6B Att 2_AS FILED'!O18</f>
        <v>1.0320255628627706E-2</v>
      </c>
      <c r="P18" s="94">
        <f>+'E_6B Att 2_4CP'!P18-'E_6B Att 2_AS FILED'!P18</f>
        <v>-43.420647017483134</v>
      </c>
      <c r="Q18" s="94">
        <f>+'E_6B Att 2_4CP'!Q18-'E_6B Att 2_AS FILED'!Q18</f>
        <v>0.14979007475551498</v>
      </c>
      <c r="R18" s="94">
        <f>+'E_6B Att 2_4CP'!R18-'E_6B Att 2_AS FILED'!R18</f>
        <v>0.1125250449582893</v>
      </c>
      <c r="S18" s="94">
        <f>+'E_6B Att 2_4CP'!S18-'E_6B Att 2_AS FILED'!S18</f>
        <v>9.4229274279555852E-3</v>
      </c>
      <c r="T18" s="94">
        <f>+'E_6B Att 2_4CP'!T18-'E_6B Att 2_AS FILED'!T18</f>
        <v>0.85162763448232681</v>
      </c>
    </row>
    <row r="19" spans="1:20" x14ac:dyDescent="0.25">
      <c r="A19" s="91" t="s">
        <v>51</v>
      </c>
      <c r="B19" s="97" t="s">
        <v>216</v>
      </c>
      <c r="C19" s="94">
        <f>+'E_6B Att 2_4CP'!C19-'E_6B Att 2_AS FILED'!C19</f>
        <v>-0.66162461531166628</v>
      </c>
      <c r="D19" s="94">
        <f>+'E_6B Att 2_4CP'!D19-'E_6B Att 2_AS FILED'!D19</f>
        <v>0.17436956133644799</v>
      </c>
      <c r="E19" s="94">
        <f>+'E_6B Att 2_4CP'!E19-'E_6B Att 2_AS FILED'!E19</f>
        <v>7.9286922757288991E-3</v>
      </c>
      <c r="F19" s="94">
        <f>+'E_6B Att 2_4CP'!F19-'E_6B Att 2_AS FILED'!F19</f>
        <v>0</v>
      </c>
      <c r="G19" s="94">
        <f>+'E_6B Att 2_4CP'!G19-'E_6B Att 2_AS FILED'!G19</f>
        <v>-0.33767822458912633</v>
      </c>
      <c r="H19" s="94">
        <f>+'E_6B Att 2_4CP'!H19-'E_6B Att 2_AS FILED'!H19</f>
        <v>7.2391423845274971E-3</v>
      </c>
      <c r="I19" s="94">
        <f>+'E_6B Att 2_4CP'!I19-'E_6B Att 2_AS FILED'!I19</f>
        <v>0.65025805056438912</v>
      </c>
      <c r="J19" s="94">
        <f>+'E_6B Att 2_4CP'!J19-'E_6B Att 2_AS FILED'!J19</f>
        <v>0.43640033278904866</v>
      </c>
      <c r="K19" s="94">
        <f>+'E_6B Att 2_4CP'!K19-'E_6B Att 2_AS FILED'!K19</f>
        <v>0.17700130448324103</v>
      </c>
      <c r="L19" s="94">
        <f>+'E_6B Att 2_4CP'!L19-'E_6B Att 2_AS FILED'!L19</f>
        <v>0</v>
      </c>
      <c r="M19" s="94">
        <f>+'E_6B Att 2_4CP'!M19-'E_6B Att 2_AS FILED'!M19</f>
        <v>5.0718444872215329E-3</v>
      </c>
      <c r="N19" s="94">
        <f>+'E_6B Att 2_4CP'!N19-'E_6B Att 2_AS FILED'!N19</f>
        <v>2.1097650626803244E-2</v>
      </c>
      <c r="O19" s="94">
        <f>+'E_6B Att 2_4CP'!O19-'E_6B Att 2_AS FILED'!O19</f>
        <v>3.4706996871705087E-3</v>
      </c>
      <c r="P19" s="94">
        <f>+'E_6B Att 2_4CP'!P19-'E_6B Att 2_AS FILED'!P19</f>
        <v>-1.8891101593608255</v>
      </c>
      <c r="Q19" s="94">
        <f>+'E_6B Att 2_4CP'!Q19-'E_6B Att 2_AS FILED'!Q19</f>
        <v>7.6475740906559508E-2</v>
      </c>
      <c r="R19" s="94">
        <f>+'E_6B Att 2_4CP'!R19-'E_6B Att 2_AS FILED'!R19</f>
        <v>4.2241322142133608E-3</v>
      </c>
      <c r="S19" s="94">
        <f>+'E_6B Att 2_4CP'!S19-'E_6B Att 2_AS FILED'!S19</f>
        <v>1.6266168817682392E-3</v>
      </c>
      <c r="T19" s="94">
        <f>+'E_6B Att 2_4CP'!T19-'E_6B Att 2_AS FILED'!T19</f>
        <v>0</v>
      </c>
    </row>
    <row r="20" spans="1:20" x14ac:dyDescent="0.25">
      <c r="A20" s="91" t="s">
        <v>53</v>
      </c>
      <c r="B20" s="97" t="s">
        <v>217</v>
      </c>
      <c r="C20" s="94">
        <f>+'E_6B Att 2_4CP'!C20-'E_6B Att 2_AS FILED'!C20</f>
        <v>-0.71057281288449303</v>
      </c>
      <c r="D20" s="94">
        <f>+'E_6B Att 2_4CP'!D20-'E_6B Att 2_AS FILED'!D20</f>
        <v>0.18069167771039929</v>
      </c>
      <c r="E20" s="94">
        <f>+'E_6B Att 2_4CP'!E20-'E_6B Att 2_AS FILED'!E20</f>
        <v>8.3074357733998738E-3</v>
      </c>
      <c r="F20" s="94">
        <f>+'E_6B Att 2_4CP'!F20-'E_6B Att 2_AS FILED'!F20</f>
        <v>0</v>
      </c>
      <c r="G20" s="94">
        <f>+'E_6B Att 2_4CP'!G20-'E_6B Att 2_AS FILED'!G20</f>
        <v>-0.35463429244600775</v>
      </c>
      <c r="H20" s="94">
        <f>+'E_6B Att 2_4CP'!H20-'E_6B Att 2_AS FILED'!H20</f>
        <v>7.6272831927113316E-3</v>
      </c>
      <c r="I20" s="94">
        <f>+'E_6B Att 2_4CP'!I20-'E_6B Att 2_AS FILED'!I20</f>
        <v>0.67934968738245516</v>
      </c>
      <c r="J20" s="94">
        <f>+'E_6B Att 2_4CP'!J20-'E_6B Att 2_AS FILED'!J20</f>
        <v>0.44775927505770596</v>
      </c>
      <c r="K20" s="94">
        <f>+'E_6B Att 2_4CP'!K20-'E_6B Att 2_AS FILED'!K20</f>
        <v>0.18246257189417747</v>
      </c>
      <c r="L20" s="94">
        <f>+'E_6B Att 2_4CP'!L20-'E_6B Att 2_AS FILED'!L20</f>
        <v>0</v>
      </c>
      <c r="M20" s="94">
        <f>+'E_6B Att 2_4CP'!M20-'E_6B Att 2_AS FILED'!M20</f>
        <v>5.3094909958701919E-3</v>
      </c>
      <c r="N20" s="94">
        <f>+'E_6B Att 2_4CP'!N20-'E_6B Att 2_AS FILED'!N20</f>
        <v>2.2243414463726907E-2</v>
      </c>
      <c r="O20" s="94">
        <f>+'E_6B Att 2_4CP'!O20-'E_6B Att 2_AS FILED'!O20</f>
        <v>3.5061453188394154E-3</v>
      </c>
      <c r="P20" s="94">
        <f>+'E_6B Att 2_4CP'!P20-'E_6B Att 2_AS FILED'!P20</f>
        <v>-1.9795918524087028</v>
      </c>
      <c r="Q20" s="94">
        <f>+'E_6B Att 2_4CP'!Q20-'E_6B Att 2_AS FILED'!Q20</f>
        <v>8.0246935743872427E-2</v>
      </c>
      <c r="R20" s="94">
        <f>+'E_6B Att 2_4CP'!R20-'E_6B Att 2_AS FILED'!R20</f>
        <v>4.4510289995169927E-3</v>
      </c>
      <c r="S20" s="94">
        <f>+'E_6B Att 2_4CP'!S20-'E_6B Att 2_AS FILED'!S20</f>
        <v>1.6983854334338133E-3</v>
      </c>
      <c r="T20" s="94">
        <f>+'E_6B Att 2_4CP'!T20-'E_6B Att 2_AS FILED'!T20</f>
        <v>0</v>
      </c>
    </row>
    <row r="21" spans="1:20" x14ac:dyDescent="0.25">
      <c r="A21" s="91" t="s">
        <v>55</v>
      </c>
      <c r="B21" s="97" t="s">
        <v>218</v>
      </c>
      <c r="C21" s="94">
        <f>+'E_6B Att 2_4CP'!C21-'E_6B Att 2_AS FILED'!C21</f>
        <v>-6.4728614239720628</v>
      </c>
      <c r="D21" s="94">
        <f>+'E_6B Att 2_4CP'!D21-'E_6B Att 2_AS FILED'!D21</f>
        <v>1.6462261414403656</v>
      </c>
      <c r="E21" s="94">
        <f>+'E_6B Att 2_4CP'!E21-'E_6B Att 2_AS FILED'!E21</f>
        <v>7.5683017156933374E-2</v>
      </c>
      <c r="F21" s="94">
        <f>+'E_6B Att 2_4CP'!F21-'E_6B Att 2_AS FILED'!F21</f>
        <v>0</v>
      </c>
      <c r="G21" s="94">
        <f>+'E_6B Att 2_4CP'!G21-'E_6B Att 2_AS FILED'!G21</f>
        <v>-3.2307845947070746</v>
      </c>
      <c r="H21" s="94">
        <f>+'E_6B Att 2_4CP'!H21-'E_6B Att 2_AS FILED'!H21</f>
        <v>6.9485049883510897E-2</v>
      </c>
      <c r="I21" s="94">
        <f>+'E_6B Att 2_4CP'!I21-'E_6B Att 2_AS FILED'!I21</f>
        <v>6.1891359154178645</v>
      </c>
      <c r="J21" s="94">
        <f>+'E_6B Att 2_4CP'!J21-'E_6B Att 2_AS FILED'!J21</f>
        <v>4.0795662315649679</v>
      </c>
      <c r="K21" s="94">
        <f>+'E_6B Att 2_4CP'!K21-'E_6B Att 2_AS FILED'!K21</f>
        <v>1.6623965438316191</v>
      </c>
      <c r="L21" s="94">
        <f>+'E_6B Att 2_4CP'!L21-'E_6B Att 2_AS FILED'!L21</f>
        <v>0</v>
      </c>
      <c r="M21" s="94">
        <f>+'E_6B Att 2_4CP'!M21-'E_6B Att 2_AS FILED'!M21</f>
        <v>4.837109236640913E-2</v>
      </c>
      <c r="N21" s="94">
        <f>+'E_6B Att 2_4CP'!N21-'E_6B Att 2_AS FILED'!N21</f>
        <v>0.20263841939305394</v>
      </c>
      <c r="O21" s="94">
        <f>+'E_6B Att 2_4CP'!O21-'E_6B Att 2_AS FILED'!O21</f>
        <v>3.194684279819171E-2</v>
      </c>
      <c r="P21" s="94">
        <f>+'E_6B Att 2_4CP'!P21-'E_6B Att 2_AS FILED'!P21</f>
        <v>-18.034615359967574</v>
      </c>
      <c r="Q21" s="94">
        <f>+'E_6B Att 2_4CP'!Q21-'E_6B Att 2_AS FILED'!Q21</f>
        <v>0.73106714648770321</v>
      </c>
      <c r="R21" s="94">
        <f>+'E_6B Att 2_4CP'!R21-'E_6B Att 2_AS FILED'!R21</f>
        <v>4.054915058526376E-2</v>
      </c>
      <c r="S21" s="94">
        <f>+'E_6B Att 2_4CP'!S21-'E_6B Att 2_AS FILED'!S21</f>
        <v>1.547297979740847E-2</v>
      </c>
      <c r="T21" s="94">
        <f>+'E_6B Att 2_4CP'!T21-'E_6B Att 2_AS FILED'!T21</f>
        <v>0</v>
      </c>
    </row>
    <row r="22" spans="1:20" x14ac:dyDescent="0.25">
      <c r="A22" s="91" t="s">
        <v>57</v>
      </c>
      <c r="B22" s="97" t="s">
        <v>219</v>
      </c>
      <c r="C22" s="94">
        <f>+'E_6B Att 2_4CP'!C22-'E_6B Att 2_AS FILED'!C22</f>
        <v>-6.8125707279832568</v>
      </c>
      <c r="D22" s="94">
        <f>+'E_6B Att 2_4CP'!D22-'E_6B Att 2_AS FILED'!D22</f>
        <v>1.680322249886558</v>
      </c>
      <c r="E22" s="94">
        <f>+'E_6B Att 2_4CP'!E22-'E_6B Att 2_AS FILED'!E22</f>
        <v>7.8724475113290282E-2</v>
      </c>
      <c r="F22" s="94">
        <f>+'E_6B Att 2_4CP'!F22-'E_6B Att 2_AS FILED'!F22</f>
        <v>0</v>
      </c>
      <c r="G22" s="94">
        <f>+'E_6B Att 2_4CP'!G22-'E_6B Att 2_AS FILED'!G22</f>
        <v>-3.3630209609909798</v>
      </c>
      <c r="H22" s="94">
        <f>+'E_6B Att 2_4CP'!H22-'E_6B Att 2_AS FILED'!H22</f>
        <v>7.2330864027463804E-2</v>
      </c>
      <c r="I22" s="94">
        <f>+'E_6B Att 2_4CP'!I22-'E_6B Att 2_AS FILED'!I22</f>
        <v>6.4412958253742545</v>
      </c>
      <c r="J22" s="94">
        <f>+'E_6B Att 2_4CP'!J22-'E_6B Att 2_AS FILED'!J22</f>
        <v>4.2376272941219213</v>
      </c>
      <c r="K22" s="94">
        <f>+'E_6B Att 2_4CP'!K22-'E_6B Att 2_AS FILED'!K22</f>
        <v>1.7025155008000183</v>
      </c>
      <c r="L22" s="94">
        <f>+'E_6B Att 2_4CP'!L22-'E_6B Att 2_AS FILED'!L22</f>
        <v>0</v>
      </c>
      <c r="M22" s="94">
        <f>+'E_6B Att 2_4CP'!M22-'E_6B Att 2_AS FILED'!M22</f>
        <v>4.7825471604426184E-2</v>
      </c>
      <c r="N22" s="94">
        <f>+'E_6B Att 2_4CP'!N22-'E_6B Att 2_AS FILED'!N22</f>
        <v>0.21093868459655596</v>
      </c>
      <c r="O22" s="94">
        <f>+'E_6B Att 2_4CP'!O22-'E_6B Att 2_AS FILED'!O22</f>
        <v>3.283425996764322E-2</v>
      </c>
      <c r="P22" s="94">
        <f>+'E_6B Att 2_4CP'!P22-'E_6B Att 2_AS FILED'!P22</f>
        <v>-18.772457248618593</v>
      </c>
      <c r="Q22" s="94">
        <f>+'E_6B Att 2_4CP'!Q22-'E_6B Att 2_AS FILED'!Q22</f>
        <v>0.76098481448866551</v>
      </c>
      <c r="R22" s="94">
        <f>+'E_6B Att 2_4CP'!R22-'E_6B Att 2_AS FILED'!R22</f>
        <v>4.2209902220960771E-2</v>
      </c>
      <c r="S22" s="94">
        <f>+'E_6B Att 2_4CP'!S22-'E_6B Att 2_AS FILED'!S22</f>
        <v>1.5298139391703103E-2</v>
      </c>
      <c r="T22" s="94">
        <f>+'E_6B Att 2_4CP'!T22-'E_6B Att 2_AS FILED'!T22</f>
        <v>0</v>
      </c>
    </row>
    <row r="23" spans="1:20" x14ac:dyDescent="0.25">
      <c r="A23" s="91" t="s">
        <v>59</v>
      </c>
      <c r="B23" s="97" t="s">
        <v>220</v>
      </c>
      <c r="C23" s="94">
        <f>+'E_6B Att 2_4CP'!C23-'E_6B Att 2_AS FILED'!C23</f>
        <v>-7.94573475868674</v>
      </c>
      <c r="D23" s="94">
        <f>+'E_6B Att 2_4CP'!D23-'E_6B Att 2_AS FILED'!D23</f>
        <v>1.7493245692330675</v>
      </c>
      <c r="E23" s="94">
        <f>+'E_6B Att 2_4CP'!E23-'E_6B Att 2_AS FILED'!E23</f>
        <v>8.8148394709492095E-2</v>
      </c>
      <c r="F23" s="94">
        <f>+'E_6B Att 2_4CP'!F23-'E_6B Att 2_AS FILED'!F23</f>
        <v>0</v>
      </c>
      <c r="G23" s="94">
        <f>+'E_6B Att 2_4CP'!G23-'E_6B Att 2_AS FILED'!G23</f>
        <v>-3.7749252122630423</v>
      </c>
      <c r="H23" s="94">
        <f>+'E_6B Att 2_4CP'!H23-'E_6B Att 2_AS FILED'!H23</f>
        <v>8.1176727054639741E-2</v>
      </c>
      <c r="I23" s="94">
        <f>+'E_6B Att 2_4CP'!I23-'E_6B Att 2_AS FILED'!I23</f>
        <v>7.2283722000720445</v>
      </c>
      <c r="J23" s="94">
        <f>+'E_6B Att 2_4CP'!J23-'E_6B Att 2_AS FILED'!J23</f>
        <v>4.7283092426951043</v>
      </c>
      <c r="K23" s="94">
        <f>+'E_6B Att 2_4CP'!K23-'E_6B Att 2_AS FILED'!K23</f>
        <v>1.7974077057369868</v>
      </c>
      <c r="L23" s="94">
        <f>+'E_6B Att 2_4CP'!L23-'E_6B Att 2_AS FILED'!L23</f>
        <v>0</v>
      </c>
      <c r="M23" s="94">
        <f>+'E_6B Att 2_4CP'!M23-'E_6B Att 2_AS FILED'!M23</f>
        <v>4.3166888665723491E-2</v>
      </c>
      <c r="N23" s="94">
        <f>+'E_6B Att 2_4CP'!N23-'E_6B Att 2_AS FILED'!N23</f>
        <v>0.23672808475441798</v>
      </c>
      <c r="O23" s="94">
        <f>+'E_6B Att 2_4CP'!O23-'E_6B Att 2_AS FILED'!O23</f>
        <v>3.5217711155070219E-2</v>
      </c>
      <c r="P23" s="94">
        <f>+'E_6B Att 2_4CP'!P23-'E_6B Att 2_AS FILED'!P23</f>
        <v>-21.074070545670111</v>
      </c>
      <c r="Q23" s="94">
        <f>+'E_6B Att 2_4CP'!Q23-'E_6B Att 2_AS FILED'!Q23</f>
        <v>0.85422764119448402</v>
      </c>
      <c r="R23" s="94">
        <f>+'E_6B Att 2_4CP'!R23-'E_6B Att 2_AS FILED'!R23</f>
        <v>4.7371834875534091E-2</v>
      </c>
      <c r="S23" s="94">
        <f>+'E_6B Att 2_4CP'!S23-'E_6B Att 2_AS FILED'!S23</f>
        <v>1.3809999048277177E-2</v>
      </c>
      <c r="T23" s="94">
        <f>+'E_6B Att 2_4CP'!T23-'E_6B Att 2_AS FILED'!T23</f>
        <v>0</v>
      </c>
    </row>
    <row r="24" spans="1:20" x14ac:dyDescent="0.25">
      <c r="A24" s="91" t="s">
        <v>60</v>
      </c>
      <c r="B24" s="97" t="s">
        <v>221</v>
      </c>
      <c r="C24" s="94">
        <f>+'E_6B Att 2_4CP'!C24-'E_6B Att 2_AS FILED'!C24</f>
        <v>-7.1085018952726386</v>
      </c>
      <c r="D24" s="94">
        <f>+'E_6B Att 2_4CP'!D24-'E_6B Att 2_AS FILED'!D24</f>
        <v>1.7318767636952543</v>
      </c>
      <c r="E24" s="94">
        <f>+'E_6B Att 2_4CP'!E24-'E_6B Att 2_AS FILED'!E24</f>
        <v>8.1759910368873534E-2</v>
      </c>
      <c r="F24" s="94">
        <f>+'E_6B Att 2_4CP'!F24-'E_6B Att 2_AS FILED'!F24</f>
        <v>0</v>
      </c>
      <c r="G24" s="94">
        <f>+'E_6B Att 2_4CP'!G24-'E_6B Att 2_AS FILED'!G24</f>
        <v>-3.4937048678802967</v>
      </c>
      <c r="H24" s="94">
        <f>+'E_6B Att 2_4CP'!H24-'E_6B Att 2_AS FILED'!H24</f>
        <v>7.5143105188530512E-2</v>
      </c>
      <c r="I24" s="94">
        <f>+'E_6B Att 2_4CP'!I24-'E_6B Att 2_AS FILED'!I24</f>
        <v>6.6910062473980361</v>
      </c>
      <c r="J24" s="94">
        <f>+'E_6B Att 2_4CP'!J24-'E_6B Att 2_AS FILED'!J24</f>
        <v>4.398296598395973</v>
      </c>
      <c r="K24" s="94">
        <f>+'E_6B Att 2_4CP'!K24-'E_6B Att 2_AS FILED'!K24</f>
        <v>1.7571021736639523</v>
      </c>
      <c r="L24" s="94">
        <f>+'E_6B Att 2_4CP'!L24-'E_6B Att 2_AS FILED'!L24</f>
        <v>0</v>
      </c>
      <c r="M24" s="94">
        <f>+'E_6B Att 2_4CP'!M24-'E_6B Att 2_AS FILED'!M24</f>
        <v>4.8646490892110705E-2</v>
      </c>
      <c r="N24" s="94">
        <f>+'E_6B Att 2_4CP'!N24-'E_6B Att 2_AS FILED'!N24</f>
        <v>0.21914093285070635</v>
      </c>
      <c r="O24" s="94">
        <f>+'E_6B Att 2_4CP'!O24-'E_6B Att 2_AS FILED'!O24</f>
        <v>3.3933298403141521E-2</v>
      </c>
      <c r="P24" s="94">
        <f>+'E_6B Att 2_4CP'!P24-'E_6B Att 2_AS FILED'!P24</f>
        <v>-19.501665815740125</v>
      </c>
      <c r="Q24" s="94">
        <f>+'E_6B Att 2_4CP'!Q24-'E_6B Att 2_AS FILED'!Q24</f>
        <v>0.79055170421361254</v>
      </c>
      <c r="R24" s="94">
        <f>+'E_6B Att 2_4CP'!R24-'E_6B Att 2_AS FILED'!R24</f>
        <v>4.3851058722971459E-2</v>
      </c>
      <c r="S24" s="94">
        <f>+'E_6B Att 2_4CP'!S24-'E_6B Att 2_AS FILED'!S24</f>
        <v>1.5560504580719225E-2</v>
      </c>
      <c r="T24" s="94">
        <f>+'E_6B Att 2_4CP'!T24-'E_6B Att 2_AS FILED'!T24</f>
        <v>0</v>
      </c>
    </row>
    <row r="25" spans="1:20" x14ac:dyDescent="0.25">
      <c r="A25" s="91" t="s">
        <v>62</v>
      </c>
      <c r="B25" s="97" t="s">
        <v>222</v>
      </c>
      <c r="C25" s="94">
        <f>+'E_6B Att 2_4CP'!C25-'E_6B Att 2_AS FILED'!C25</f>
        <v>-9.2921462638187222</v>
      </c>
      <c r="D25" s="94">
        <f>+'E_6B Att 2_4CP'!D25-'E_6B Att 2_AS FILED'!D25</f>
        <v>2.1740689677908449</v>
      </c>
      <c r="E25" s="94">
        <f>+'E_6B Att 2_4CP'!E25-'E_6B Att 2_AS FILED'!E25</f>
        <v>0.10530371827030649</v>
      </c>
      <c r="F25" s="94">
        <f>+'E_6B Att 2_4CP'!F25-'E_6B Att 2_AS FILED'!F25</f>
        <v>0</v>
      </c>
      <c r="G25" s="94">
        <f>+'E_6B Att 2_4CP'!G25-'E_6B Att 2_AS FILED'!G25</f>
        <v>-4.5037948794051772</v>
      </c>
      <c r="H25" s="94">
        <f>+'E_6B Att 2_4CP'!H25-'E_6B Att 2_AS FILED'!H25</f>
        <v>9.6864168750357749E-2</v>
      </c>
      <c r="I25" s="94">
        <f>+'E_6B Att 2_4CP'!I25-'E_6B Att 2_AS FILED'!I25</f>
        <v>8.62447362322564</v>
      </c>
      <c r="J25" s="94">
        <f>+'E_6B Att 2_4CP'!J25-'E_6B Att 2_AS FILED'!J25</f>
        <v>5.6571623316012847</v>
      </c>
      <c r="K25" s="94">
        <f>+'E_6B Att 2_4CP'!K25-'E_6B Att 2_AS FILED'!K25</f>
        <v>2.2164170523910798</v>
      </c>
      <c r="L25" s="94">
        <f>+'E_6B Att 2_4CP'!L25-'E_6B Att 2_AS FILED'!L25</f>
        <v>0</v>
      </c>
      <c r="M25" s="94">
        <f>+'E_6B Att 2_4CP'!M25-'E_6B Att 2_AS FILED'!M25</f>
        <v>5.8222019274467129E-2</v>
      </c>
      <c r="N25" s="94">
        <f>+'E_6B Att 2_4CP'!N25-'E_6B Att 2_AS FILED'!N25</f>
        <v>0.28248397161172534</v>
      </c>
      <c r="O25" s="94">
        <f>+'E_6B Att 2_4CP'!O25-'E_6B Att 2_AS FILED'!O25</f>
        <v>4.3036732577604653E-2</v>
      </c>
      <c r="P25" s="94">
        <f>+'E_6B Att 2_4CP'!P25-'E_6B Att 2_AS FILED'!P25</f>
        <v>-25.140659950702684</v>
      </c>
      <c r="Q25" s="94">
        <f>+'E_6B Att 2_4CP'!Q25-'E_6B Att 2_AS FILED'!Q25</f>
        <v>1.0191252278004868</v>
      </c>
      <c r="R25" s="94">
        <f>+'E_6B Att 2_4CP'!R25-'E_6B Att 2_AS FILED'!R25</f>
        <v>5.6526692819012681E-2</v>
      </c>
      <c r="S25" s="94">
        <f>+'E_6B Att 2_4CP'!S25-'E_6B Att 2_AS FILED'!S25</f>
        <v>1.8624060119250885E-2</v>
      </c>
      <c r="T25" s="94">
        <f>+'E_6B Att 2_4CP'!T25-'E_6B Att 2_AS FILED'!T25</f>
        <v>0</v>
      </c>
    </row>
    <row r="26" spans="1:20" x14ac:dyDescent="0.25">
      <c r="A26" s="91" t="s">
        <v>64</v>
      </c>
      <c r="B26" s="97" t="s">
        <v>223</v>
      </c>
      <c r="C26" s="94">
        <f>+'E_6B Att 2_4CP'!C26-'E_6B Att 2_AS FILED'!C26</f>
        <v>-0.67640455128639587</v>
      </c>
      <c r="D26" s="94">
        <f>+'E_6B Att 2_4CP'!D26-'E_6B Att 2_AS FILED'!D26</f>
        <v>0.17219989355061216</v>
      </c>
      <c r="E26" s="94">
        <f>+'E_6B Att 2_4CP'!E26-'E_6B Att 2_AS FILED'!E26</f>
        <v>7.9141885429230285E-3</v>
      </c>
      <c r="F26" s="94">
        <f>+'E_6B Att 2_4CP'!F26-'E_6B Att 2_AS FILED'!F26</f>
        <v>0</v>
      </c>
      <c r="G26" s="94">
        <f>+'E_6B Att 2_4CP'!G26-'E_6B Att 2_AS FILED'!G26</f>
        <v>-0.33782172110454667</v>
      </c>
      <c r="H26" s="94">
        <f>+'E_6B Att 2_4CP'!H26-'E_6B Att 2_AS FILED'!H26</f>
        <v>7.264933452431066E-3</v>
      </c>
      <c r="I26" s="94">
        <f>+'E_6B Att 2_4CP'!I26-'E_6B Att 2_AS FILED'!I26</f>
        <v>0.64725190740591643</v>
      </c>
      <c r="J26" s="94">
        <f>+'E_6B Att 2_4CP'!J26-'E_6B Att 2_AS FILED'!J26</f>
        <v>0.42685483579498396</v>
      </c>
      <c r="K26" s="94">
        <f>+'E_6B Att 2_4CP'!K26-'E_6B Att 2_AS FILED'!K26</f>
        <v>0.17391722394944509</v>
      </c>
      <c r="L26" s="94">
        <f>+'E_6B Att 2_4CP'!L26-'E_6B Att 2_AS FILED'!L26</f>
        <v>0</v>
      </c>
      <c r="M26" s="94">
        <f>+'E_6B Att 2_4CP'!M26-'E_6B Att 2_AS FILED'!M26</f>
        <v>5.058298810872941E-3</v>
      </c>
      <c r="N26" s="94">
        <f>+'E_6B Att 2_4CP'!N26-'E_6B Att 2_AS FILED'!N26</f>
        <v>2.1186250873551415E-2</v>
      </c>
      <c r="O26" s="94">
        <f>+'E_6B Att 2_4CP'!O26-'E_6B Att 2_AS FILED'!O26</f>
        <v>3.3441742784479089E-3</v>
      </c>
      <c r="P26" s="94">
        <f>+'E_6B Att 2_4CP'!P26-'E_6B Att 2_AS FILED'!P26</f>
        <v>-1.8858769525577372</v>
      </c>
      <c r="Q26" s="94">
        <f>+'E_6B Att 2_4CP'!Q26-'E_6B Att 2_AS FILED'!Q26</f>
        <v>7.6444683193756191E-2</v>
      </c>
      <c r="R26" s="94">
        <f>+'E_6B Att 2_4CP'!R26-'E_6B Att 2_AS FILED'!R26</f>
        <v>4.2395611745531525E-3</v>
      </c>
      <c r="S26" s="94">
        <f>+'E_6B Att 2_4CP'!S26-'E_6B Att 2_AS FILED'!S26</f>
        <v>1.6181713429332945E-3</v>
      </c>
      <c r="T26" s="94">
        <f>+'E_6B Att 2_4CP'!T26-'E_6B Att 2_AS FILED'!T26</f>
        <v>0</v>
      </c>
    </row>
    <row r="27" spans="1:20" ht="15.75" thickBot="1" x14ac:dyDescent="0.3">
      <c r="A27" s="91" t="s">
        <v>66</v>
      </c>
      <c r="B27" s="97" t="s">
        <v>224</v>
      </c>
      <c r="C27" s="94">
        <f>+'E_6B Att 2_4CP'!C27-'E_6B Att 2_AS FILED'!C27</f>
        <v>-14.510406389774289</v>
      </c>
      <c r="D27" s="94">
        <f>+'E_6B Att 2_4CP'!D27-'E_6B Att 2_AS FILED'!D27</f>
        <v>0.51170925877158879</v>
      </c>
      <c r="E27" s="94">
        <f>+'E_6B Att 2_4CP'!E27-'E_6B Att 2_AS FILED'!E27</f>
        <v>3.8743413657698511E-2</v>
      </c>
      <c r="F27" s="94">
        <f>+'E_6B Att 2_4CP'!F27-'E_6B Att 2_AS FILED'!F27</f>
        <v>0</v>
      </c>
      <c r="G27" s="94">
        <f>+'E_6B Att 2_4CP'!G27-'E_6B Att 2_AS FILED'!G27</f>
        <v>-2.2619800298398332</v>
      </c>
      <c r="H27" s="94">
        <f>+'E_6B Att 2_4CP'!H27-'E_6B Att 2_AS FILED'!H27</f>
        <v>3.0847241071533915E-2</v>
      </c>
      <c r="I27" s="94">
        <f>+'E_6B Att 2_4CP'!I27-'E_6B Att 2_AS FILED'!I27</f>
        <v>3.4964674976909009</v>
      </c>
      <c r="J27" s="94">
        <f>+'E_6B Att 2_4CP'!J27-'E_6B Att 2_AS FILED'!J27</f>
        <v>1.9641991218904877</v>
      </c>
      <c r="K27" s="94">
        <f>+'E_6B Att 2_4CP'!K27-'E_6B Att 2_AS FILED'!K27</f>
        <v>0.60090458508670963</v>
      </c>
      <c r="L27" s="94">
        <f>+'E_6B Att 2_4CP'!L27-'E_6B Att 2_AS FILED'!L27</f>
        <v>0</v>
      </c>
      <c r="M27" s="94">
        <f>+'E_6B Att 2_4CP'!M27-'E_6B Att 2_AS FILED'!M27</f>
        <v>0</v>
      </c>
      <c r="N27" s="94">
        <f>+'E_6B Att 2_4CP'!N27-'E_6B Att 2_AS FILED'!N27</f>
        <v>8.6098683397239029E-2</v>
      </c>
      <c r="O27" s="94">
        <f>+'E_6B Att 2_4CP'!O27-'E_6B Att 2_AS FILED'!O27</f>
        <v>1.2900697339524925E-2</v>
      </c>
      <c r="P27" s="94">
        <f>+'E_6B Att 2_4CP'!P27-'E_6B Att 2_AS FILED'!P27</f>
        <v>-19.318189096724382</v>
      </c>
      <c r="Q27" s="94">
        <f>+'E_6B Att 2_4CP'!Q27-'E_6B Att 2_AS FILED'!Q27</f>
        <v>0.31066310953212906</v>
      </c>
      <c r="R27" s="94">
        <f>+'E_6B Att 2_4CP'!R27-'E_6B Att 2_AS FILED'!R27</f>
        <v>1.7229128338463795E-2</v>
      </c>
      <c r="S27" s="94">
        <f>+'E_6B Att 2_4CP'!S27-'E_6B Att 2_AS FILED'!S27</f>
        <v>0</v>
      </c>
      <c r="T27" s="94">
        <f>+'E_6B Att 2_4CP'!T27-'E_6B Att 2_AS FILED'!T27</f>
        <v>0</v>
      </c>
    </row>
    <row r="28" spans="1:20" x14ac:dyDescent="0.25">
      <c r="A28" s="91" t="s">
        <v>68</v>
      </c>
      <c r="B28" s="98" t="s">
        <v>225</v>
      </c>
      <c r="C28" s="99">
        <f>+'E_6B Att 2_4CP'!C28-'E_6B Att 2_AS FILED'!C28</f>
        <v>688046.7338509392</v>
      </c>
      <c r="D28" s="99">
        <f>+'E_6B Att 2_4CP'!D28-'E_6B Att 2_AS FILED'!D28</f>
        <v>8949.7311428130779</v>
      </c>
      <c r="E28" s="99">
        <f>+'E_6B Att 2_4CP'!E28-'E_6B Att 2_AS FILED'!E28</f>
        <v>347.061501622582</v>
      </c>
      <c r="F28" s="99">
        <f>+'E_6B Att 2_4CP'!F28-'E_6B Att 2_AS FILED'!F28</f>
        <v>3923.9362575660889</v>
      </c>
      <c r="G28" s="99">
        <f>+'E_6B Att 2_4CP'!G28-'E_6B Att 2_AS FILED'!G28</f>
        <v>48554.323133965197</v>
      </c>
      <c r="H28" s="99">
        <f>+'E_6B Att 2_4CP'!H28-'E_6B Att 2_AS FILED'!H28</f>
        <v>181.96533202729097</v>
      </c>
      <c r="I28" s="99">
        <f>+'E_6B Att 2_4CP'!I28-'E_6B Att 2_AS FILED'!I28</f>
        <v>141920.0037536138</v>
      </c>
      <c r="J28" s="99">
        <f>+'E_6B Att 2_4CP'!J28-'E_6B Att 2_AS FILED'!J28</f>
        <v>47580.731269604759</v>
      </c>
      <c r="K28" s="99">
        <f>+'E_6B Att 2_4CP'!K28-'E_6B Att 2_AS FILED'!K28</f>
        <v>8116.4221226091468</v>
      </c>
      <c r="L28" s="99">
        <f>+'E_6B Att 2_4CP'!L28-'E_6B Att 2_AS FILED'!L28</f>
        <v>520.32437337549163</v>
      </c>
      <c r="M28" s="99">
        <f>+'E_6B Att 2_4CP'!M28-'E_6B Att 2_AS FILED'!M28</f>
        <v>396.93398034344955</v>
      </c>
      <c r="N28" s="99">
        <f>+'E_6B Att 2_4CP'!N28-'E_6B Att 2_AS FILED'!N28</f>
        <v>-204.96439873319514</v>
      </c>
      <c r="O28" s="99">
        <f>+'E_6B Att 2_4CP'!O28-'E_6B Att 2_AS FILED'!O28</f>
        <v>-27.162506256830056</v>
      </c>
      <c r="P28" s="99">
        <f>+'E_6B Att 2_4CP'!P28-'E_6B Att 2_AS FILED'!P28</f>
        <v>428861.54426578293</v>
      </c>
      <c r="Q28" s="99">
        <f>+'E_6B Att 2_4CP'!Q28-'E_6B Att 2_AS FILED'!Q28</f>
        <v>-1204.9194013728866</v>
      </c>
      <c r="R28" s="99">
        <f>+'E_6B Att 2_4CP'!R28-'E_6B Att 2_AS FILED'!R28</f>
        <v>83.902914751969547</v>
      </c>
      <c r="S28" s="99">
        <f>+'E_6B Att 2_4CP'!S28-'E_6B Att 2_AS FILED'!S28</f>
        <v>46.41030525596716</v>
      </c>
      <c r="T28" s="99">
        <f>+'E_6B Att 2_4CP'!T28-'E_6B Att 2_AS FILED'!T28</f>
        <v>0.48980396945603388</v>
      </c>
    </row>
    <row r="29" spans="1:20" x14ac:dyDescent="0.25">
      <c r="A29" s="91" t="s">
        <v>69</v>
      </c>
    </row>
    <row r="30" spans="1:20" x14ac:dyDescent="0.25">
      <c r="A30" s="91" t="s">
        <v>71</v>
      </c>
      <c r="B30" s="95" t="s">
        <v>226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spans="1:20" x14ac:dyDescent="0.25">
      <c r="A31" s="91" t="s">
        <v>73</v>
      </c>
      <c r="B31" s="97" t="s">
        <v>227</v>
      </c>
      <c r="C31" s="94">
        <f>+'E_6B Att 2_4CP'!C31-'E_6B Att 2_AS FILED'!C31</f>
        <v>0</v>
      </c>
      <c r="D31" s="94">
        <f>+'E_6B Att 2_4CP'!D31-'E_6B Att 2_AS FILED'!D31</f>
        <v>0</v>
      </c>
      <c r="E31" s="94">
        <f>+'E_6B Att 2_4CP'!E31-'E_6B Att 2_AS FILED'!E31</f>
        <v>0</v>
      </c>
      <c r="F31" s="94">
        <f>+'E_6B Att 2_4CP'!F31-'E_6B Att 2_AS FILED'!F31</f>
        <v>0</v>
      </c>
      <c r="G31" s="94">
        <f>+'E_6B Att 2_4CP'!G31-'E_6B Att 2_AS FILED'!G31</f>
        <v>0</v>
      </c>
      <c r="H31" s="94">
        <f>+'E_6B Att 2_4CP'!H31-'E_6B Att 2_AS FILED'!H31</f>
        <v>0</v>
      </c>
      <c r="I31" s="94">
        <f>+'E_6B Att 2_4CP'!I31-'E_6B Att 2_AS FILED'!I31</f>
        <v>0</v>
      </c>
      <c r="J31" s="94">
        <f>+'E_6B Att 2_4CP'!J31-'E_6B Att 2_AS FILED'!J31</f>
        <v>0</v>
      </c>
      <c r="K31" s="94">
        <f>+'E_6B Att 2_4CP'!K31-'E_6B Att 2_AS FILED'!K31</f>
        <v>0</v>
      </c>
      <c r="L31" s="94">
        <f>+'E_6B Att 2_4CP'!L31-'E_6B Att 2_AS FILED'!L31</f>
        <v>0</v>
      </c>
      <c r="M31" s="94">
        <f>+'E_6B Att 2_4CP'!M31-'E_6B Att 2_AS FILED'!M31</f>
        <v>0</v>
      </c>
      <c r="N31" s="94">
        <f>+'E_6B Att 2_4CP'!N31-'E_6B Att 2_AS FILED'!N31</f>
        <v>0</v>
      </c>
      <c r="O31" s="94">
        <f>+'E_6B Att 2_4CP'!O31-'E_6B Att 2_AS FILED'!O31</f>
        <v>0</v>
      </c>
      <c r="P31" s="94">
        <f>+'E_6B Att 2_4CP'!P31-'E_6B Att 2_AS FILED'!P31</f>
        <v>0</v>
      </c>
      <c r="Q31" s="94">
        <f>+'E_6B Att 2_4CP'!Q31-'E_6B Att 2_AS FILED'!Q31</f>
        <v>0</v>
      </c>
      <c r="R31" s="94">
        <f>+'E_6B Att 2_4CP'!R31-'E_6B Att 2_AS FILED'!R31</f>
        <v>0</v>
      </c>
      <c r="S31" s="94">
        <f>+'E_6B Att 2_4CP'!S31-'E_6B Att 2_AS FILED'!S31</f>
        <v>0</v>
      </c>
      <c r="T31" s="94">
        <f>+'E_6B Att 2_4CP'!T31-'E_6B Att 2_AS FILED'!T31</f>
        <v>0</v>
      </c>
    </row>
    <row r="32" spans="1:20" ht="15.75" thickBot="1" x14ac:dyDescent="0.3">
      <c r="A32" s="91" t="s">
        <v>75</v>
      </c>
      <c r="B32" s="97" t="s">
        <v>228</v>
      </c>
      <c r="C32" s="94">
        <f>+'E_6B Att 2_4CP'!C32-'E_6B Att 2_AS FILED'!C32</f>
        <v>0</v>
      </c>
      <c r="D32" s="94">
        <f>+'E_6B Att 2_4CP'!D32-'E_6B Att 2_AS FILED'!D32</f>
        <v>0</v>
      </c>
      <c r="E32" s="94">
        <f>+'E_6B Att 2_4CP'!E32-'E_6B Att 2_AS FILED'!E32</f>
        <v>0</v>
      </c>
      <c r="F32" s="94">
        <f>+'E_6B Att 2_4CP'!F32-'E_6B Att 2_AS FILED'!F32</f>
        <v>0</v>
      </c>
      <c r="G32" s="94">
        <f>+'E_6B Att 2_4CP'!G32-'E_6B Att 2_AS FILED'!G32</f>
        <v>0</v>
      </c>
      <c r="H32" s="94">
        <f>+'E_6B Att 2_4CP'!H32-'E_6B Att 2_AS FILED'!H32</f>
        <v>0</v>
      </c>
      <c r="I32" s="94">
        <f>+'E_6B Att 2_4CP'!I32-'E_6B Att 2_AS FILED'!I32</f>
        <v>0</v>
      </c>
      <c r="J32" s="94">
        <f>+'E_6B Att 2_4CP'!J32-'E_6B Att 2_AS FILED'!J32</f>
        <v>0</v>
      </c>
      <c r="K32" s="94">
        <f>+'E_6B Att 2_4CP'!K32-'E_6B Att 2_AS FILED'!K32</f>
        <v>0</v>
      </c>
      <c r="L32" s="94">
        <f>+'E_6B Att 2_4CP'!L32-'E_6B Att 2_AS FILED'!L32</f>
        <v>0</v>
      </c>
      <c r="M32" s="94">
        <f>+'E_6B Att 2_4CP'!M32-'E_6B Att 2_AS FILED'!M32</f>
        <v>0</v>
      </c>
      <c r="N32" s="94">
        <f>+'E_6B Att 2_4CP'!N32-'E_6B Att 2_AS FILED'!N32</f>
        <v>0</v>
      </c>
      <c r="O32" s="94">
        <f>+'E_6B Att 2_4CP'!O32-'E_6B Att 2_AS FILED'!O32</f>
        <v>0</v>
      </c>
      <c r="P32" s="94">
        <f>+'E_6B Att 2_4CP'!P32-'E_6B Att 2_AS FILED'!P32</f>
        <v>0</v>
      </c>
      <c r="Q32" s="94">
        <f>+'E_6B Att 2_4CP'!Q32-'E_6B Att 2_AS FILED'!Q32</f>
        <v>0</v>
      </c>
      <c r="R32" s="94">
        <f>+'E_6B Att 2_4CP'!R32-'E_6B Att 2_AS FILED'!R32</f>
        <v>0</v>
      </c>
      <c r="S32" s="94">
        <f>+'E_6B Att 2_4CP'!S32-'E_6B Att 2_AS FILED'!S32</f>
        <v>0</v>
      </c>
      <c r="T32" s="94">
        <f>+'E_6B Att 2_4CP'!T32-'E_6B Att 2_AS FILED'!T32</f>
        <v>0</v>
      </c>
    </row>
    <row r="33" spans="1:20" x14ac:dyDescent="0.25">
      <c r="A33" s="91" t="s">
        <v>77</v>
      </c>
      <c r="B33" s="98" t="s">
        <v>229</v>
      </c>
      <c r="C33" s="99">
        <f>+'E_6B Att 2_4CP'!C33-'E_6B Att 2_AS FILED'!C33</f>
        <v>0</v>
      </c>
      <c r="D33" s="99">
        <f>+'E_6B Att 2_4CP'!D33-'E_6B Att 2_AS FILED'!D33</f>
        <v>0</v>
      </c>
      <c r="E33" s="99">
        <f>+'E_6B Att 2_4CP'!E33-'E_6B Att 2_AS FILED'!E33</f>
        <v>0</v>
      </c>
      <c r="F33" s="99">
        <f>+'E_6B Att 2_4CP'!F33-'E_6B Att 2_AS FILED'!F33</f>
        <v>0</v>
      </c>
      <c r="G33" s="99">
        <f>+'E_6B Att 2_4CP'!G33-'E_6B Att 2_AS FILED'!G33</f>
        <v>0</v>
      </c>
      <c r="H33" s="99">
        <f>+'E_6B Att 2_4CP'!H33-'E_6B Att 2_AS FILED'!H33</f>
        <v>0</v>
      </c>
      <c r="I33" s="99">
        <f>+'E_6B Att 2_4CP'!I33-'E_6B Att 2_AS FILED'!I33</f>
        <v>0</v>
      </c>
      <c r="J33" s="99">
        <f>+'E_6B Att 2_4CP'!J33-'E_6B Att 2_AS FILED'!J33</f>
        <v>0</v>
      </c>
      <c r="K33" s="99">
        <f>+'E_6B Att 2_4CP'!K33-'E_6B Att 2_AS FILED'!K33</f>
        <v>0</v>
      </c>
      <c r="L33" s="99">
        <f>+'E_6B Att 2_4CP'!L33-'E_6B Att 2_AS FILED'!L33</f>
        <v>0</v>
      </c>
      <c r="M33" s="99">
        <f>+'E_6B Att 2_4CP'!M33-'E_6B Att 2_AS FILED'!M33</f>
        <v>0</v>
      </c>
      <c r="N33" s="99">
        <f>+'E_6B Att 2_4CP'!N33-'E_6B Att 2_AS FILED'!N33</f>
        <v>0</v>
      </c>
      <c r="O33" s="99">
        <f>+'E_6B Att 2_4CP'!O33-'E_6B Att 2_AS FILED'!O33</f>
        <v>0</v>
      </c>
      <c r="P33" s="99">
        <f>+'E_6B Att 2_4CP'!P33-'E_6B Att 2_AS FILED'!P33</f>
        <v>0</v>
      </c>
      <c r="Q33" s="99">
        <f>+'E_6B Att 2_4CP'!Q33-'E_6B Att 2_AS FILED'!Q33</f>
        <v>0</v>
      </c>
      <c r="R33" s="99">
        <f>+'E_6B Att 2_4CP'!R33-'E_6B Att 2_AS FILED'!R33</f>
        <v>0</v>
      </c>
      <c r="S33" s="99">
        <f>+'E_6B Att 2_4CP'!S33-'E_6B Att 2_AS FILED'!S33</f>
        <v>0</v>
      </c>
      <c r="T33" s="99">
        <f>+'E_6B Att 2_4CP'!T33-'E_6B Att 2_AS FILED'!T33</f>
        <v>0</v>
      </c>
    </row>
    <row r="34" spans="1:20" x14ac:dyDescent="0.25">
      <c r="A34" s="91" t="s">
        <v>79</v>
      </c>
    </row>
    <row r="35" spans="1:20" x14ac:dyDescent="0.25">
      <c r="A35" s="91" t="s">
        <v>81</v>
      </c>
      <c r="B35" s="95" t="s">
        <v>230</v>
      </c>
      <c r="C35" s="96">
        <f>+'E_6B Att 2_4CP'!C35-'E_6B Att 2_AS FILED'!C35</f>
        <v>0</v>
      </c>
      <c r="D35" s="96">
        <f>+'E_6B Att 2_4CP'!D35-'E_6B Att 2_AS FILED'!D35</f>
        <v>0</v>
      </c>
      <c r="E35" s="96">
        <f>+'E_6B Att 2_4CP'!E35-'E_6B Att 2_AS FILED'!E35</f>
        <v>0</v>
      </c>
      <c r="F35" s="96">
        <f>+'E_6B Att 2_4CP'!F35-'E_6B Att 2_AS FILED'!F35</f>
        <v>0</v>
      </c>
      <c r="G35" s="96">
        <f>+'E_6B Att 2_4CP'!G35-'E_6B Att 2_AS FILED'!G35</f>
        <v>0</v>
      </c>
      <c r="H35" s="96">
        <f>+'E_6B Att 2_4CP'!H35-'E_6B Att 2_AS FILED'!H35</f>
        <v>0</v>
      </c>
      <c r="I35" s="96">
        <f>+'E_6B Att 2_4CP'!I35-'E_6B Att 2_AS FILED'!I35</f>
        <v>0</v>
      </c>
      <c r="J35" s="96">
        <f>+'E_6B Att 2_4CP'!J35-'E_6B Att 2_AS FILED'!J35</f>
        <v>0</v>
      </c>
      <c r="K35" s="96">
        <f>+'E_6B Att 2_4CP'!K35-'E_6B Att 2_AS FILED'!K35</f>
        <v>0</v>
      </c>
      <c r="L35" s="96">
        <f>+'E_6B Att 2_4CP'!L35-'E_6B Att 2_AS FILED'!L35</f>
        <v>0</v>
      </c>
      <c r="M35" s="96">
        <f>+'E_6B Att 2_4CP'!M35-'E_6B Att 2_AS FILED'!M35</f>
        <v>0</v>
      </c>
      <c r="N35" s="96">
        <f>+'E_6B Att 2_4CP'!N35-'E_6B Att 2_AS FILED'!N35</f>
        <v>0</v>
      </c>
      <c r="O35" s="96">
        <f>+'E_6B Att 2_4CP'!O35-'E_6B Att 2_AS FILED'!O35</f>
        <v>0</v>
      </c>
      <c r="P35" s="96">
        <f>+'E_6B Att 2_4CP'!P35-'E_6B Att 2_AS FILED'!P35</f>
        <v>0</v>
      </c>
      <c r="Q35" s="96">
        <f>+'E_6B Att 2_4CP'!Q35-'E_6B Att 2_AS FILED'!Q35</f>
        <v>0</v>
      </c>
      <c r="R35" s="96">
        <f>+'E_6B Att 2_4CP'!R35-'E_6B Att 2_AS FILED'!R35</f>
        <v>0</v>
      </c>
      <c r="S35" s="96">
        <f>+'E_6B Att 2_4CP'!S35-'E_6B Att 2_AS FILED'!S35</f>
        <v>0</v>
      </c>
      <c r="T35" s="96">
        <f>+'E_6B Att 2_4CP'!T35-'E_6B Att 2_AS FILED'!T35</f>
        <v>0</v>
      </c>
    </row>
    <row r="36" spans="1:20" x14ac:dyDescent="0.25">
      <c r="A36" s="91" t="s">
        <v>83</v>
      </c>
      <c r="B36" s="97" t="s">
        <v>210</v>
      </c>
      <c r="C36" s="100">
        <f>+'E_6B Att 2_4CP'!C36-'E_6B Att 2_AS FILED'!C36</f>
        <v>0</v>
      </c>
      <c r="D36" s="100">
        <f>+'E_6B Att 2_4CP'!D36-'E_6B Att 2_AS FILED'!D36</f>
        <v>0.13483703824659299</v>
      </c>
      <c r="E36" s="100">
        <f>+'E_6B Att 2_4CP'!E36-'E_6B Att 2_AS FILED'!E36</f>
        <v>0.13265991523270049</v>
      </c>
      <c r="F36" s="100">
        <f>+'E_6B Att 2_4CP'!F36-'E_6B Att 2_AS FILED'!F36</f>
        <v>0.11034775667737229</v>
      </c>
      <c r="G36" s="100">
        <f>+'E_6B Att 2_4CP'!G36-'E_6B Att 2_AS FILED'!G36</f>
        <v>6.3646059383453942E-4</v>
      </c>
      <c r="H36" s="100">
        <f>+'E_6B Att 2_4CP'!H36-'E_6B Att 2_AS FILED'!H36</f>
        <v>2.0188502393654107E-4</v>
      </c>
      <c r="I36" s="100">
        <f>+'E_6B Att 2_4CP'!I36-'E_6B Att 2_AS FILED'!I36</f>
        <v>0.15735306272945204</v>
      </c>
      <c r="J36" s="100">
        <f>+'E_6B Att 2_4CP'!J36-'E_6B Att 2_AS FILED'!J36</f>
        <v>0.14640034095031895</v>
      </c>
      <c r="K36" s="100">
        <f>+'E_6B Att 2_4CP'!K36-'E_6B Att 2_AS FILED'!K36</f>
        <v>0.12046330352661716</v>
      </c>
      <c r="L36" s="100">
        <f>+'E_6B Att 2_4CP'!L36-'E_6B Att 2_AS FILED'!L36</f>
        <v>9.0508521733504932E-2</v>
      </c>
      <c r="M36" s="100">
        <f>+'E_6B Att 2_4CP'!M36-'E_6B Att 2_AS FILED'!M36</f>
        <v>0.13465166042219412</v>
      </c>
      <c r="N36" s="100">
        <f>+'E_6B Att 2_4CP'!N36-'E_6B Att 2_AS FILED'!N36</f>
        <v>-1.6445459879928611E-4</v>
      </c>
      <c r="O36" s="100">
        <f>+'E_6B Att 2_4CP'!O36-'E_6B Att 2_AS FILED'!O36</f>
        <v>-1.9765660791064873E-4</v>
      </c>
      <c r="P36" s="100">
        <f>+'E_6B Att 2_4CP'!P36-'E_6B Att 2_AS FILED'!P36</f>
        <v>5.8878574802399049E-4</v>
      </c>
      <c r="Q36" s="100">
        <f>+'E_6B Att 2_4CP'!Q36-'E_6B Att 2_AS FILED'!Q36</f>
        <v>-1.6840329999840401E-4</v>
      </c>
      <c r="R36" s="100">
        <f>+'E_6B Att 2_4CP'!R36-'E_6B Att 2_AS FILED'!R36</f>
        <v>1.9934130543282878E-4</v>
      </c>
      <c r="S36" s="100">
        <f>+'E_6B Att 2_4CP'!S36-'E_6B Att 2_AS FILED'!S36</f>
        <v>6.6248829535800968E-2</v>
      </c>
      <c r="T36" s="100">
        <f>+'E_6B Att 2_4CP'!T36-'E_6B Att 2_AS FILED'!T36</f>
        <v>-2.9598235554789687E-5</v>
      </c>
    </row>
    <row r="37" spans="1:20" x14ac:dyDescent="0.25">
      <c r="A37" s="91" t="s">
        <v>84</v>
      </c>
      <c r="B37" s="97" t="s">
        <v>211</v>
      </c>
      <c r="C37" s="100">
        <f>+'E_6B Att 2_4CP'!C37-'E_6B Att 2_AS FILED'!C37</f>
        <v>0</v>
      </c>
      <c r="D37" s="100">
        <f>+'E_6B Att 2_4CP'!D37-'E_6B Att 2_AS FILED'!D37</f>
        <v>0.56243782983908064</v>
      </c>
      <c r="E37" s="100">
        <f>+'E_6B Att 2_4CP'!E37-'E_6B Att 2_AS FILED'!E37</f>
        <v>0.55349539874638065</v>
      </c>
      <c r="F37" s="100">
        <f>+'E_6B Att 2_4CP'!F37-'E_6B Att 2_AS FILED'!F37</f>
        <v>0.46033694465706487</v>
      </c>
      <c r="G37" s="100">
        <f>+'E_6B Att 2_4CP'!G37-'E_6B Att 2_AS FILED'!G37</f>
        <v>2.6566283956314767E-3</v>
      </c>
      <c r="H37" s="100">
        <f>+'E_6B Att 2_4CP'!H37-'E_6B Att 2_AS FILED'!H37</f>
        <v>8.4249078518144286E-4</v>
      </c>
      <c r="I37" s="100">
        <f>+'E_6B Att 2_4CP'!I37-'E_6B Att 2_AS FILED'!I37</f>
        <v>0.65660827305233216</v>
      </c>
      <c r="J37" s="100">
        <f>+'E_6B Att 2_4CP'!J37-'E_6B Att 2_AS FILED'!J37</f>
        <v>0.61177106843279283</v>
      </c>
      <c r="K37" s="100">
        <f>+'E_6B Att 2_4CP'!K37-'E_6B Att 2_AS FILED'!K37</f>
        <v>0.50583745718514939</v>
      </c>
      <c r="L37" s="100">
        <f>+'E_6B Att 2_4CP'!L37-'E_6B Att 2_AS FILED'!L37</f>
        <v>0.39929323116149495</v>
      </c>
      <c r="M37" s="100">
        <f>+'E_6B Att 2_4CP'!M37-'E_6B Att 2_AS FILED'!M37</f>
        <v>0.56177144808404789</v>
      </c>
      <c r="N37" s="100">
        <f>+'E_6B Att 2_4CP'!N37-'E_6B Att 2_AS FILED'!N37</f>
        <v>-6.8788563714588212E-4</v>
      </c>
      <c r="O37" s="100">
        <f>+'E_6B Att 2_4CP'!O37-'E_6B Att 2_AS FILED'!O37</f>
        <v>-8.2807849458932381E-4</v>
      </c>
      <c r="P37" s="100">
        <f>+'E_6B Att 2_4CP'!P37-'E_6B Att 2_AS FILED'!P37</f>
        <v>2.4569067926356516E-3</v>
      </c>
      <c r="Q37" s="100">
        <f>+'E_6B Att 2_4CP'!Q37-'E_6B Att 2_AS FILED'!Q37</f>
        <v>-7.041882218705198E-4</v>
      </c>
      <c r="R37" s="100">
        <f>+'E_6B Att 2_4CP'!R37-'E_6B Att 2_AS FILED'!R37</f>
        <v>8.3208310264618231E-4</v>
      </c>
      <c r="S37" s="100">
        <f>+'E_6B Att 2_4CP'!S37-'E_6B Att 2_AS FILED'!S37</f>
        <v>0.27632331864957171</v>
      </c>
      <c r="T37" s="100">
        <f>+'E_6B Att 2_4CP'!T37-'E_6B Att 2_AS FILED'!T37</f>
        <v>-1.0097494281646746E-4</v>
      </c>
    </row>
    <row r="38" spans="1:20" x14ac:dyDescent="0.25">
      <c r="A38" s="91" t="s">
        <v>86</v>
      </c>
      <c r="B38" s="97" t="s">
        <v>212</v>
      </c>
      <c r="C38" s="100">
        <f>+'E_6B Att 2_4CP'!C38-'E_6B Att 2_AS FILED'!C38</f>
        <v>0</v>
      </c>
      <c r="D38" s="100">
        <f>+'E_6B Att 2_4CP'!D38-'E_6B Att 2_AS FILED'!D38</f>
        <v>1.0259961800850439</v>
      </c>
      <c r="E38" s="100">
        <f>+'E_6B Att 2_4CP'!E38-'E_6B Att 2_AS FILED'!E38</f>
        <v>1.0097377416177125</v>
      </c>
      <c r="F38" s="100">
        <f>+'E_6B Att 2_4CP'!F38-'E_6B Att 2_AS FILED'!F38</f>
        <v>0.83974394558132381</v>
      </c>
      <c r="G38" s="100">
        <f>+'E_6B Att 2_4CP'!G38-'E_6B Att 2_AS FILED'!G38</f>
        <v>4.8465287500498826E-3</v>
      </c>
      <c r="H38" s="100">
        <f>+'E_6B Att 2_4CP'!H38-'E_6B Att 2_AS FILED'!H38</f>
        <v>1.5370472685884151E-3</v>
      </c>
      <c r="I38" s="100">
        <f>+'E_6B Att 2_4CP'!I38-'E_6B Att 2_AS FILED'!I38</f>
        <v>1.1978215812721631</v>
      </c>
      <c r="J38" s="100">
        <f>+'E_6B Att 2_4CP'!J38-'E_6B Att 2_AS FILED'!J38</f>
        <v>1.1159528100726002</v>
      </c>
      <c r="K38" s="100">
        <f>+'E_6B Att 2_4CP'!K38-'E_6B Att 2_AS FILED'!K38</f>
        <v>0.92271211308819456</v>
      </c>
      <c r="L38" s="100">
        <f>+'E_6B Att 2_4CP'!L38-'E_6B Att 2_AS FILED'!L38</f>
        <v>0.72832223059065804</v>
      </c>
      <c r="M38" s="100">
        <f>+'E_6B Att 2_4CP'!M38-'E_6B Att 2_AS FILED'!M38</f>
        <v>1.0248342921022306</v>
      </c>
      <c r="N38" s="100">
        <f>+'E_6B Att 2_4CP'!N38-'E_6B Att 2_AS FILED'!N38</f>
        <v>-1.2550023785824582E-3</v>
      </c>
      <c r="O38" s="100">
        <f>+'E_6B Att 2_4CP'!O38-'E_6B Att 2_AS FILED'!O38</f>
        <v>-1.5105123905120301E-3</v>
      </c>
      <c r="P38" s="100">
        <f>+'E_6B Att 2_4CP'!P38-'E_6B Att 2_AS FILED'!P38</f>
        <v>4.4820552792633143E-3</v>
      </c>
      <c r="Q38" s="100">
        <f>+'E_6B Att 2_4CP'!Q38-'E_6B Att 2_AS FILED'!Q38</f>
        <v>-1.2846097296245879E-3</v>
      </c>
      <c r="R38" s="100">
        <f>+'E_6B Att 2_4CP'!R38-'E_6B Att 2_AS FILED'!R38</f>
        <v>1.5180589486130207E-3</v>
      </c>
      <c r="S38" s="100">
        <f>+'E_6B Att 2_4CP'!S38-'E_6B Att 2_AS FILED'!S38</f>
        <v>0.50407697234314375</v>
      </c>
      <c r="T38" s="100">
        <f>+'E_6B Att 2_4CP'!T38-'E_6B Att 2_AS FILED'!T38</f>
        <v>-2.0939005123976617E-4</v>
      </c>
    </row>
    <row r="39" spans="1:20" x14ac:dyDescent="0.25">
      <c r="A39" s="91" t="s">
        <v>88</v>
      </c>
      <c r="B39" s="97" t="s">
        <v>213</v>
      </c>
      <c r="C39" s="100">
        <f>+'E_6B Att 2_4CP'!C39-'E_6B Att 2_AS FILED'!C39</f>
        <v>0</v>
      </c>
      <c r="D39" s="100">
        <f>+'E_6B Att 2_4CP'!D39-'E_6B Att 2_AS FILED'!D39</f>
        <v>3.3108694630426538E-6</v>
      </c>
      <c r="E39" s="100">
        <f>+'E_6B Att 2_4CP'!E39-'E_6B Att 2_AS FILED'!E39</f>
        <v>3.8291406867022038E-6</v>
      </c>
      <c r="F39" s="100">
        <f>+'E_6B Att 2_4CP'!F39-'E_6B Att 2_AS FILED'!F39</f>
        <v>5.9260233186281264E-6</v>
      </c>
      <c r="G39" s="100">
        <f>+'E_6B Att 2_4CP'!G39-'E_6B Att 2_AS FILED'!G39</f>
        <v>-4.8002522310672041E-9</v>
      </c>
      <c r="H39" s="100">
        <f>+'E_6B Att 2_4CP'!H39-'E_6B Att 2_AS FILED'!H39</f>
        <v>1.0318414980195652E-8</v>
      </c>
      <c r="I39" s="100">
        <f>+'E_6B Att 2_4CP'!I39-'E_6B Att 2_AS FILED'!I39</f>
        <v>8.4067043733260238E-7</v>
      </c>
      <c r="J39" s="100">
        <f>+'E_6B Att 2_4CP'!J39-'E_6B Att 2_AS FILED'!J39</f>
        <v>1.5374488541372577E-6</v>
      </c>
      <c r="K39" s="100">
        <f>+'E_6B Att 2_4CP'!K39-'E_6B Att 2_AS FILED'!K39</f>
        <v>3.1620853411240546E-6</v>
      </c>
      <c r="L39" s="100">
        <f>+'E_6B Att 2_4CP'!L39-'E_6B Att 2_AS FILED'!L39</f>
        <v>5.4706027440218352E-6</v>
      </c>
      <c r="M39" s="100">
        <f>+'E_6B Att 2_4CP'!M39-'E_6B Att 2_AS FILED'!M39</f>
        <v>1.9672702862363889E-6</v>
      </c>
      <c r="N39" s="100">
        <f>+'E_6B Att 2_4CP'!N39-'E_6B Att 2_AS FILED'!N39</f>
        <v>1.6036353915603211E-9</v>
      </c>
      <c r="O39" s="100">
        <f>+'E_6B Att 2_4CP'!O39-'E_6B Att 2_AS FILED'!O39</f>
        <v>3.753038380438045E-9</v>
      </c>
      <c r="P39" s="100">
        <f>+'E_6B Att 2_4CP'!P39-'E_6B Att 2_AS FILED'!P39</f>
        <v>-2.9152720947049843E-9</v>
      </c>
      <c r="Q39" s="100">
        <f>+'E_6B Att 2_4CP'!Q39-'E_6B Att 2_AS FILED'!Q39</f>
        <v>1.0211076788529515E-9</v>
      </c>
      <c r="R39" s="100">
        <f>+'E_6B Att 2_4CP'!R39-'E_6B Att 2_AS FILED'!R39</f>
        <v>1.3092069932788106E-8</v>
      </c>
      <c r="S39" s="100">
        <f>+'E_6B Att 2_4CP'!S39-'E_6B Att 2_AS FILED'!S39</f>
        <v>6.6076947862619972E-7</v>
      </c>
      <c r="T39" s="100">
        <f>+'E_6B Att 2_4CP'!T39-'E_6B Att 2_AS FILED'!T39</f>
        <v>2.9858056606367825E-6</v>
      </c>
    </row>
    <row r="40" spans="1:20" x14ac:dyDescent="0.25">
      <c r="A40" s="91" t="s">
        <v>90</v>
      </c>
      <c r="B40" s="97" t="s">
        <v>214</v>
      </c>
      <c r="C40" s="100">
        <f>+'E_6B Att 2_4CP'!C40-'E_6B Att 2_AS FILED'!C40</f>
        <v>0</v>
      </c>
      <c r="D40" s="100">
        <f>+'E_6B Att 2_4CP'!D40-'E_6B Att 2_AS FILED'!D40</f>
        <v>5.4730821633626166E-5</v>
      </c>
      <c r="E40" s="100">
        <f>+'E_6B Att 2_4CP'!E40-'E_6B Att 2_AS FILED'!E40</f>
        <v>3.0594845325253479E-5</v>
      </c>
      <c r="F40" s="100">
        <f>+'E_6B Att 2_4CP'!F40-'E_6B Att 2_AS FILED'!F40</f>
        <v>9.012160734979402E-5</v>
      </c>
      <c r="G40" s="100">
        <f>+'E_6B Att 2_4CP'!G40-'E_6B Att 2_AS FILED'!G40</f>
        <v>-2.9659558168692488E-8</v>
      </c>
      <c r="H40" s="100">
        <f>+'E_6B Att 2_4CP'!H40-'E_6B Att 2_AS FILED'!H40</f>
        <v>3.7756444750925049E-8</v>
      </c>
      <c r="I40" s="100">
        <f>+'E_6B Att 2_4CP'!I40-'E_6B Att 2_AS FILED'!I40</f>
        <v>8.6051446817610004E-6</v>
      </c>
      <c r="J40" s="100">
        <f>+'E_6B Att 2_4CP'!J40-'E_6B Att 2_AS FILED'!J40</f>
        <v>3.7108840463226248E-5</v>
      </c>
      <c r="K40" s="100">
        <f>+'E_6B Att 2_4CP'!K40-'E_6B Att 2_AS FILED'!K40</f>
        <v>6.4968496737123323E-5</v>
      </c>
      <c r="L40" s="100">
        <f>+'E_6B Att 2_4CP'!L40-'E_6B Att 2_AS FILED'!L40</f>
        <v>5.1802208673034028E-5</v>
      </c>
      <c r="M40" s="100">
        <f>+'E_6B Att 2_4CP'!M40-'E_6B Att 2_AS FILED'!M40</f>
        <v>1.7049099466937825E-5</v>
      </c>
      <c r="N40" s="100">
        <f>+'E_6B Att 2_4CP'!N40-'E_6B Att 2_AS FILED'!N40</f>
        <v>5.0482457306416688E-9</v>
      </c>
      <c r="O40" s="100">
        <f>+'E_6B Att 2_4CP'!O40-'E_6B Att 2_AS FILED'!O40</f>
        <v>1.3484792313828221E-7</v>
      </c>
      <c r="P40" s="100">
        <f>+'E_6B Att 2_4CP'!P40-'E_6B Att 2_AS FILED'!P40</f>
        <v>-2.3017089457142072E-8</v>
      </c>
      <c r="Q40" s="100">
        <f>+'E_6B Att 2_4CP'!Q40-'E_6B Att 2_AS FILED'!Q40</f>
        <v>6.9909053741317387E-9</v>
      </c>
      <c r="R40" s="100">
        <f>+'E_6B Att 2_4CP'!R40-'E_6B Att 2_AS FILED'!R40</f>
        <v>4.6961374339583555E-8</v>
      </c>
      <c r="S40" s="100">
        <f>+'E_6B Att 2_4CP'!S40-'E_6B Att 2_AS FILED'!S40</f>
        <v>7.066104647011559E-6</v>
      </c>
      <c r="T40" s="100">
        <f>+'E_6B Att 2_4CP'!T40-'E_6B Att 2_AS FILED'!T40</f>
        <v>3.4670464986539932E-6</v>
      </c>
    </row>
    <row r="41" spans="1:20" x14ac:dyDescent="0.25">
      <c r="A41" s="91" t="s">
        <v>91</v>
      </c>
      <c r="B41" s="97" t="s">
        <v>215</v>
      </c>
      <c r="C41" s="100">
        <f>+'E_6B Att 2_4CP'!C42-'E_6B Att 2_AS FILED'!C41</f>
        <v>0</v>
      </c>
      <c r="D41" s="100">
        <f>+'E_6B Att 2_4CP'!D42-'E_6B Att 2_AS FILED'!D41</f>
        <v>8.5854389829309596E-4</v>
      </c>
      <c r="E41" s="100">
        <f>+'E_6B Att 2_4CP'!E42-'E_6B Att 2_AS FILED'!E41</f>
        <v>1.0005874030698525E-3</v>
      </c>
      <c r="F41" s="100">
        <f>+'E_6B Att 2_4CP'!F42-'E_6B Att 2_AS FILED'!F41</f>
        <v>1.5385151479949677E-3</v>
      </c>
      <c r="G41" s="100">
        <f>+'E_6B Att 2_4CP'!G42-'E_6B Att 2_AS FILED'!G41</f>
        <v>-1.2563810847200305E-6</v>
      </c>
      <c r="H41" s="100">
        <f>+'E_6B Att 2_4CP'!H42-'E_6B Att 2_AS FILED'!H41</f>
        <v>2.7067443141202095E-6</v>
      </c>
      <c r="I41" s="100">
        <f>+'E_6B Att 2_4CP'!I42-'E_6B Att 2_AS FILED'!I41</f>
        <v>2.1923271792156918E-4</v>
      </c>
      <c r="J41" s="100">
        <f>+'E_6B Att 2_4CP'!J42-'E_6B Att 2_AS FILED'!J41</f>
        <v>3.9594143708798768E-4</v>
      </c>
      <c r="K41" s="100">
        <f>+'E_6B Att 2_4CP'!K42-'E_6B Att 2_AS FILED'!K41</f>
        <v>8.169923575396254E-4</v>
      </c>
      <c r="L41" s="100">
        <f>+'E_6B Att 2_4CP'!L42-'E_6B Att 2_AS FILED'!L41</f>
        <v>1.4276225961815658E-3</v>
      </c>
      <c r="M41" s="100">
        <f>+'E_6B Att 2_4CP'!M42-'E_6B Att 2_AS FILED'!M41</f>
        <v>5.1375338435133422E-4</v>
      </c>
      <c r="N41" s="100">
        <f>+'E_6B Att 2_4CP'!N42-'E_6B Att 2_AS FILED'!N41</f>
        <v>4.2086012960707801E-7</v>
      </c>
      <c r="O41" s="100">
        <f>+'E_6B Att 2_4CP'!O42-'E_6B Att 2_AS FILED'!O41</f>
        <v>9.5617125424113034E-7</v>
      </c>
      <c r="P41" s="100">
        <f>+'E_6B Att 2_4CP'!P42-'E_6B Att 2_AS FILED'!P41</f>
        <v>-7.6185022891868404E-7</v>
      </c>
      <c r="Q41" s="100">
        <f>+'E_6B Att 2_4CP'!Q42-'E_6B Att 2_AS FILED'!Q41</f>
        <v>2.6709738996423277E-7</v>
      </c>
      <c r="R41" s="100">
        <f>+'E_6B Att 2_4CP'!R42-'E_6B Att 2_AS FILED'!R41</f>
        <v>3.4345551226050777E-6</v>
      </c>
      <c r="S41" s="100">
        <f>+'E_6B Att 2_4CP'!S42-'E_6B Att 2_AS FILED'!S41</f>
        <v>1.7224682404870517E-4</v>
      </c>
      <c r="T41" s="100">
        <f>+'E_6B Att 2_4CP'!T42-'E_6B Att 2_AS FILED'!T41</f>
        <v>7.8498639331320286E-4</v>
      </c>
    </row>
    <row r="42" spans="1:20" x14ac:dyDescent="0.25">
      <c r="A42" s="91" t="s">
        <v>93</v>
      </c>
      <c r="B42" s="97" t="s">
        <v>216</v>
      </c>
      <c r="C42" s="100">
        <f>+'E_6B Att 2_4CP'!C43-'E_6B Att 2_AS FILED'!C42</f>
        <v>0</v>
      </c>
      <c r="D42" s="100">
        <f>+'E_6B Att 2_4CP'!D43-'E_6B Att 2_AS FILED'!D42</f>
        <v>3.3630378330443134E-5</v>
      </c>
      <c r="E42" s="100">
        <f>+'E_6B Att 2_4CP'!E43-'E_6B Att 2_AS FILED'!E42</f>
        <v>3.8821766829739979E-5</v>
      </c>
      <c r="F42" s="100">
        <f>+'E_6B Att 2_4CP'!F43-'E_6B Att 2_AS FILED'!F42</f>
        <v>0</v>
      </c>
      <c r="G42" s="100">
        <f>+'E_6B Att 2_4CP'!G43-'E_6B Att 2_AS FILED'!G42</f>
        <v>-5.6573962987327658E-8</v>
      </c>
      <c r="H42" s="100">
        <f>+'E_6B Att 2_4CP'!H43-'E_6B Att 2_AS FILED'!H42</f>
        <v>1.0306029357794644E-7</v>
      </c>
      <c r="I42" s="100">
        <f>+'E_6B Att 2_4CP'!I43-'E_6B Att 2_AS FILED'!I42</f>
        <v>9.2214031232537574E-6</v>
      </c>
      <c r="J42" s="100">
        <f>+'E_6B Att 2_4CP'!J43-'E_6B Att 2_AS FILED'!J42</f>
        <v>1.7202590291975906E-5</v>
      </c>
      <c r="K42" s="100">
        <f>+'E_6B Att 2_4CP'!K43-'E_6B Att 2_AS FILED'!K42</f>
        <v>3.3842687295816687E-5</v>
      </c>
      <c r="L42" s="100">
        <f>+'E_6B Att 2_4CP'!L43-'E_6B Att 2_AS FILED'!L42</f>
        <v>0</v>
      </c>
      <c r="M42" s="100">
        <f>+'E_6B Att 2_4CP'!M43-'E_6B Att 2_AS FILED'!M42</f>
        <v>2.2014775902315376E-5</v>
      </c>
      <c r="N42" s="100">
        <f>+'E_6B Att 2_4CP'!N43-'E_6B Att 2_AS FILED'!N42</f>
        <v>2.1550208452334125E-7</v>
      </c>
      <c r="O42" s="100">
        <f>+'E_6B Att 2_4CP'!O43-'E_6B Att 2_AS FILED'!O42</f>
        <v>3.2156018149110451E-7</v>
      </c>
      <c r="P42" s="100">
        <f>+'E_6B Att 2_4CP'!P43-'E_6B Att 2_AS FILED'!P42</f>
        <v>-3.3145959496704469E-8</v>
      </c>
      <c r="Q42" s="100">
        <f>+'E_6B Att 2_4CP'!Q43-'E_6B Att 2_AS FILED'!Q42</f>
        <v>1.3636731822889319E-7</v>
      </c>
      <c r="R42" s="100">
        <f>+'E_6B Att 2_4CP'!R43-'E_6B Att 2_AS FILED'!R42</f>
        <v>1.2893142980093924E-7</v>
      </c>
      <c r="S42" s="100">
        <f>+'E_6B Att 2_4CP'!S43-'E_6B Att 2_AS FILED'!S42</f>
        <v>2.9733816159657755E-5</v>
      </c>
      <c r="T42" s="100">
        <f>+'E_6B Att 2_4CP'!T43-'E_6B Att 2_AS FILED'!T42</f>
        <v>0</v>
      </c>
    </row>
    <row r="43" spans="1:20" x14ac:dyDescent="0.25">
      <c r="A43" s="91" t="s">
        <v>95</v>
      </c>
      <c r="B43" s="97" t="s">
        <v>217</v>
      </c>
      <c r="C43" s="100">
        <f>+'E_6B Att 2_4CP'!C44-'E_6B Att 2_AS FILED'!C43</f>
        <v>0</v>
      </c>
      <c r="D43" s="100">
        <f>+'E_6B Att 2_4CP'!D44-'E_6B Att 2_AS FILED'!D43</f>
        <v>3.4849714801055143E-5</v>
      </c>
      <c r="E43" s="100">
        <f>+'E_6B Att 2_4CP'!E44-'E_6B Att 2_AS FILED'!E43</f>
        <v>4.0676233019565355E-5</v>
      </c>
      <c r="F43" s="100">
        <f>+'E_6B Att 2_4CP'!F44-'E_6B Att 2_AS FILED'!F43</f>
        <v>0</v>
      </c>
      <c r="G43" s="100">
        <f>+'E_6B Att 2_4CP'!G44-'E_6B Att 2_AS FILED'!G43</f>
        <v>-5.9414750119834991E-8</v>
      </c>
      <c r="H43" s="100">
        <f>+'E_6B Att 2_4CP'!H44-'E_6B Att 2_AS FILED'!H43</f>
        <v>1.0858607322366317E-7</v>
      </c>
      <c r="I43" s="100">
        <f>+'E_6B Att 2_4CP'!I44-'E_6B Att 2_AS FILED'!I43</f>
        <v>9.6339558173508255E-6</v>
      </c>
      <c r="J43" s="100">
        <f>+'E_6B Att 2_4CP'!J44-'E_6B Att 2_AS FILED'!J43</f>
        <v>1.7650351705797429E-5</v>
      </c>
      <c r="K43" s="100">
        <f>+'E_6B Att 2_4CP'!K44-'E_6B Att 2_AS FILED'!K43</f>
        <v>3.4886882793502827E-5</v>
      </c>
      <c r="L43" s="100">
        <f>+'E_6B Att 2_4CP'!L44-'E_6B Att 2_AS FILED'!L43</f>
        <v>0</v>
      </c>
      <c r="M43" s="100">
        <f>+'E_6B Att 2_4CP'!M44-'E_6B Att 2_AS FILED'!M43</f>
        <v>2.3046300951040655E-5</v>
      </c>
      <c r="N43" s="100">
        <f>+'E_6B Att 2_4CP'!N44-'E_6B Att 2_AS FILED'!N43</f>
        <v>2.2720549641485699E-7</v>
      </c>
      <c r="O43" s="100">
        <f>+'E_6B Att 2_4CP'!O44-'E_6B Att 2_AS FILED'!O43</f>
        <v>3.2484421778932251E-7</v>
      </c>
      <c r="P43" s="100">
        <f>+'E_6B Att 2_4CP'!P44-'E_6B Att 2_AS FILED'!P43</f>
        <v>-3.4733533687696149E-8</v>
      </c>
      <c r="Q43" s="100">
        <f>+'E_6B Att 2_4CP'!Q44-'E_6B Att 2_AS FILED'!Q43</f>
        <v>1.4309190461908941E-7</v>
      </c>
      <c r="R43" s="100">
        <f>+'E_6B Att 2_4CP'!R44-'E_6B Att 2_AS FILED'!R43</f>
        <v>1.3585690596096787E-7</v>
      </c>
      <c r="S43" s="100">
        <f>+'E_6B Att 2_4CP'!S44-'E_6B Att 2_AS FILED'!S43</f>
        <v>3.1045712614918841E-5</v>
      </c>
      <c r="T43" s="100">
        <f>+'E_6B Att 2_4CP'!T44-'E_6B Att 2_AS FILED'!T43</f>
        <v>0</v>
      </c>
    </row>
    <row r="44" spans="1:20" x14ac:dyDescent="0.25">
      <c r="A44" s="91" t="s">
        <v>35</v>
      </c>
      <c r="B44" s="97" t="s">
        <v>218</v>
      </c>
      <c r="C44" s="100">
        <f>+'E_6B Att 2_4CP'!C45-'E_6B Att 2_AS FILED'!C44</f>
        <v>0</v>
      </c>
      <c r="D44" s="100">
        <f>+'E_6B Att 2_4CP'!D45-'E_6B Att 2_AS FILED'!D44</f>
        <v>3.1750500219063227E-4</v>
      </c>
      <c r="E44" s="100">
        <f>+'E_6B Att 2_4CP'!E45-'E_6B Att 2_AS FILED'!E44</f>
        <v>3.7057163310938446E-4</v>
      </c>
      <c r="F44" s="100">
        <f>+'E_6B Att 2_4CP'!F45-'E_6B Att 2_AS FILED'!F44</f>
        <v>0</v>
      </c>
      <c r="G44" s="100">
        <f>+'E_6B Att 2_4CP'!G45-'E_6B Att 2_AS FILED'!G44</f>
        <v>-5.4127946302580734E-7</v>
      </c>
      <c r="H44" s="100">
        <f>+'E_6B Att 2_4CP'!H45-'E_6B Att 2_AS FILED'!H44</f>
        <v>9.8922624530467691E-7</v>
      </c>
      <c r="I44" s="100">
        <f>+'E_6B Att 2_4CP'!I45-'E_6B Att 2_AS FILED'!I44</f>
        <v>8.7769028328188448E-5</v>
      </c>
      <c r="J44" s="100">
        <f>+'E_6B Att 2_4CP'!J45-'E_6B Att 2_AS FILED'!J44</f>
        <v>1.6081359517305938E-4</v>
      </c>
      <c r="K44" s="100">
        <f>+'E_6B Att 2_4CP'!K45-'E_6B Att 2_AS FILED'!K44</f>
        <v>3.1785057493660673E-4</v>
      </c>
      <c r="L44" s="100">
        <f>+'E_6B Att 2_4CP'!L45-'E_6B Att 2_AS FILED'!L44</f>
        <v>0</v>
      </c>
      <c r="M44" s="100">
        <f>+'E_6B Att 2_4CP'!M45-'E_6B Att 2_AS FILED'!M44</f>
        <v>2.0995887418862047E-4</v>
      </c>
      <c r="N44" s="100">
        <f>+'E_6B Att 2_4CP'!N45-'E_6B Att 2_AS FILED'!N44</f>
        <v>2.0698514046034455E-6</v>
      </c>
      <c r="O44" s="100">
        <f>+'E_6B Att 2_4CP'!O45-'E_6B Att 2_AS FILED'!O44</f>
        <v>2.959873654938619E-6</v>
      </c>
      <c r="P44" s="100">
        <f>+'E_6B Att 2_4CP'!P45-'E_6B Att 2_AS FILED'!P44</f>
        <v>-3.1643185406530008E-7</v>
      </c>
      <c r="Q44" s="100">
        <f>+'E_6B Att 2_4CP'!Q45-'E_6B Att 2_AS FILED'!Q44</f>
        <v>1.3035985664210624E-6</v>
      </c>
      <c r="R44" s="100">
        <f>+'E_6B Att 2_4CP'!R45-'E_6B Att 2_AS FILED'!R44</f>
        <v>1.2376648497363155E-6</v>
      </c>
      <c r="S44" s="100">
        <f>+'E_6B Att 2_4CP'!S45-'E_6B Att 2_AS FILED'!S44</f>
        <v>2.8283902736703226E-4</v>
      </c>
      <c r="T44" s="100">
        <f>+'E_6B Att 2_4CP'!T45-'E_6B Att 2_AS FILED'!T44</f>
        <v>0</v>
      </c>
    </row>
    <row r="45" spans="1:20" x14ac:dyDescent="0.25">
      <c r="A45" s="91" t="s">
        <v>37</v>
      </c>
      <c r="B45" s="97" t="s">
        <v>219</v>
      </c>
      <c r="C45" s="100">
        <f>+'E_6B Att 2_4CP'!C46-'E_6B Att 2_AS FILED'!C45</f>
        <v>0</v>
      </c>
      <c r="D45" s="100">
        <f>+'E_6B Att 2_4CP'!D46-'E_6B Att 2_AS FILED'!D45</f>
        <v>3.2408106407810777E-4</v>
      </c>
      <c r="E45" s="100">
        <f>+'E_6B Att 2_4CP'!E46-'E_6B Att 2_AS FILED'!E45</f>
        <v>3.8546371965997306E-4</v>
      </c>
      <c r="F45" s="100">
        <f>+'E_6B Att 2_4CP'!F46-'E_6B Att 2_AS FILED'!F45</f>
        <v>0</v>
      </c>
      <c r="G45" s="100">
        <f>+'E_6B Att 2_4CP'!G46-'E_6B Att 2_AS FILED'!G45</f>
        <v>-5.6343409055850321E-7</v>
      </c>
      <c r="H45" s="100">
        <f>+'E_6B Att 2_4CP'!H46-'E_6B Att 2_AS FILED'!H45</f>
        <v>1.0297407738999505E-6</v>
      </c>
      <c r="I45" s="100">
        <f>+'E_6B Att 2_4CP'!I46-'E_6B Att 2_AS FILED'!I45</f>
        <v>9.1344944349924795E-5</v>
      </c>
      <c r="J45" s="100">
        <f>+'E_6B Att 2_4CP'!J46-'E_6B Att 2_AS FILED'!J45</f>
        <v>1.6704424968005949E-4</v>
      </c>
      <c r="K45" s="100">
        <f>+'E_6B Att 2_4CP'!K46-'E_6B Att 2_AS FILED'!K45</f>
        <v>3.255213280944913E-4</v>
      </c>
      <c r="L45" s="100">
        <f>+'E_6B Att 2_4CP'!L46-'E_6B Att 2_AS FILED'!L45</f>
        <v>0</v>
      </c>
      <c r="M45" s="100">
        <f>+'E_6B Att 2_4CP'!M46-'E_6B Att 2_AS FILED'!M45</f>
        <v>2.0759056048480495E-4</v>
      </c>
      <c r="N45" s="100">
        <f>+'E_6B Att 2_4CP'!N46-'E_6B Att 2_AS FILED'!N45</f>
        <v>2.1546345155328689E-6</v>
      </c>
      <c r="O45" s="100">
        <f>+'E_6B Att 2_4CP'!O46-'E_6B Att 2_AS FILED'!O45</f>
        <v>3.0420928187335772E-6</v>
      </c>
      <c r="P45" s="100">
        <f>+'E_6B Att 2_4CP'!P46-'E_6B Att 2_AS FILED'!P45</f>
        <v>-3.2937788436169027E-7</v>
      </c>
      <c r="Q45" s="100">
        <f>+'E_6B Att 2_4CP'!Q46-'E_6B Att 2_AS FILED'!Q45</f>
        <v>1.3569460999601941E-6</v>
      </c>
      <c r="R45" s="100">
        <f>+'E_6B Att 2_4CP'!R46-'E_6B Att 2_AS FILED'!R45</f>
        <v>1.288355280830043E-6</v>
      </c>
      <c r="S45" s="100">
        <f>+'E_6B Att 2_4CP'!S46-'E_6B Att 2_AS FILED'!S45</f>
        <v>2.7964302433880484E-4</v>
      </c>
      <c r="T45" s="100">
        <f>+'E_6B Att 2_4CP'!T46-'E_6B Att 2_AS FILED'!T45</f>
        <v>0</v>
      </c>
    </row>
    <row r="46" spans="1:20" x14ac:dyDescent="0.25">
      <c r="A46" s="91" t="s">
        <v>39</v>
      </c>
      <c r="B46" s="97" t="s">
        <v>220</v>
      </c>
      <c r="C46" s="100">
        <f>+'E_6B Att 2_4CP'!C47-'E_6B Att 2_AS FILED'!C46</f>
        <v>0</v>
      </c>
      <c r="D46" s="100">
        <f>+'E_6B Att 2_4CP'!D47-'E_6B Att 2_AS FILED'!D46</f>
        <v>3.3738943101724317E-4</v>
      </c>
      <c r="E46" s="100">
        <f>+'E_6B Att 2_4CP'!E47-'E_6B Att 2_AS FILED'!E46</f>
        <v>4.3160666435548833E-4</v>
      </c>
      <c r="F46" s="100">
        <f>+'E_6B Att 2_4CP'!F47-'E_6B Att 2_AS FILED'!F46</f>
        <v>0</v>
      </c>
      <c r="G46" s="100">
        <f>+'E_6B Att 2_4CP'!G47-'E_6B Att 2_AS FILED'!G46</f>
        <v>-6.3244373988986108E-7</v>
      </c>
      <c r="H46" s="100">
        <f>+'E_6B Att 2_4CP'!H47-'E_6B Att 2_AS FILED'!H46</f>
        <v>1.1556751998453331E-6</v>
      </c>
      <c r="I46" s="100">
        <f>+'E_6B Att 2_4CP'!I47-'E_6B Att 2_AS FILED'!I46</f>
        <v>1.0250658784438649E-4</v>
      </c>
      <c r="J46" s="100">
        <f>+'E_6B Att 2_4CP'!J47-'E_6B Att 2_AS FILED'!J46</f>
        <v>1.8638658260416996E-4</v>
      </c>
      <c r="K46" s="100">
        <f>+'E_6B Att 2_4CP'!K47-'E_6B Att 2_AS FILED'!K46</f>
        <v>3.4366473798530528E-4</v>
      </c>
      <c r="L46" s="100">
        <f>+'E_6B Att 2_4CP'!L47-'E_6B Att 2_AS FILED'!L46</f>
        <v>0</v>
      </c>
      <c r="M46" s="100">
        <f>+'E_6B Att 2_4CP'!M47-'E_6B Att 2_AS FILED'!M46</f>
        <v>1.8736958177045793E-4</v>
      </c>
      <c r="N46" s="100">
        <f>+'E_6B Att 2_4CP'!N47-'E_6B Att 2_AS FILED'!N46</f>
        <v>2.4180605050399054E-6</v>
      </c>
      <c r="O46" s="100">
        <f>+'E_6B Att 2_4CP'!O47-'E_6B Att 2_AS FILED'!O46</f>
        <v>3.2629194719989429E-6</v>
      </c>
      <c r="P46" s="100">
        <f>+'E_6B Att 2_4CP'!P47-'E_6B Att 2_AS FILED'!P46</f>
        <v>-3.6976154369622316E-7</v>
      </c>
      <c r="Q46" s="100">
        <f>+'E_6B Att 2_4CP'!Q47-'E_6B Att 2_AS FILED'!Q46</f>
        <v>1.5232115597157286E-6</v>
      </c>
      <c r="R46" s="100">
        <f>+'E_6B Att 2_4CP'!R47-'E_6B Att 2_AS FILED'!R46</f>
        <v>1.4459108032285027E-6</v>
      </c>
      <c r="S46" s="100">
        <f>+'E_6B Att 2_4CP'!S47-'E_6B Att 2_AS FILED'!S46</f>
        <v>2.5244049626493847E-4</v>
      </c>
      <c r="T46" s="100">
        <f>+'E_6B Att 2_4CP'!T47-'E_6B Att 2_AS FILED'!T46</f>
        <v>0</v>
      </c>
    </row>
    <row r="47" spans="1:20" x14ac:dyDescent="0.25">
      <c r="A47" s="91" t="s">
        <v>41</v>
      </c>
      <c r="B47" s="97" t="s">
        <v>221</v>
      </c>
      <c r="C47" s="100">
        <f>+'E_6B Att 2_4CP'!C48-'E_6B Att 2_AS FILED'!C47</f>
        <v>0</v>
      </c>
      <c r="D47" s="100">
        <f>+'E_6B Att 2_4CP'!D48-'E_6B Att 2_AS FILED'!D47</f>
        <v>3.3402430067708266E-4</v>
      </c>
      <c r="E47" s="100">
        <f>+'E_6B Att 2_4CP'!E48-'E_6B Att 2_AS FILED'!E47</f>
        <v>4.0032631687281217E-4</v>
      </c>
      <c r="F47" s="100">
        <f>+'E_6B Att 2_4CP'!F48-'E_6B Att 2_AS FILED'!F47</f>
        <v>0</v>
      </c>
      <c r="G47" s="100">
        <f>+'E_6B Att 2_4CP'!G48-'E_6B Att 2_AS FILED'!G47</f>
        <v>-5.8532862201761404E-7</v>
      </c>
      <c r="H47" s="100">
        <f>+'E_6B Att 2_4CP'!H48-'E_6B Att 2_AS FILED'!H47</f>
        <v>1.0697773395974483E-6</v>
      </c>
      <c r="I47" s="100">
        <f>+'E_6B Att 2_4CP'!I48-'E_6B Att 2_AS FILED'!I47</f>
        <v>9.488612383035111E-5</v>
      </c>
      <c r="J47" s="100">
        <f>+'E_6B Att 2_4CP'!J48-'E_6B Att 2_AS FILED'!J47</f>
        <v>1.7337771921765999E-4</v>
      </c>
      <c r="K47" s="100">
        <f>+'E_6B Att 2_4CP'!K48-'E_6B Att 2_AS FILED'!K47</f>
        <v>3.3595831162780421E-4</v>
      </c>
      <c r="L47" s="100">
        <f>+'E_6B Att 2_4CP'!L48-'E_6B Att 2_AS FILED'!L47</f>
        <v>0</v>
      </c>
      <c r="M47" s="100">
        <f>+'E_6B Att 2_4CP'!M48-'E_6B Att 2_AS FILED'!M47</f>
        <v>2.1115426510454061E-4</v>
      </c>
      <c r="N47" s="100">
        <f>+'E_6B Att 2_4CP'!N48-'E_6B Att 2_AS FILED'!N47</f>
        <v>2.2384164317197294E-6</v>
      </c>
      <c r="O47" s="100">
        <f>+'E_6B Att 2_4CP'!O48-'E_6B Att 2_AS FILED'!O47</f>
        <v>3.1439186840166028E-6</v>
      </c>
      <c r="P47" s="100">
        <f>+'E_6B Att 2_4CP'!P48-'E_6B Att 2_AS FILED'!P47</f>
        <v>-3.4217243607709974E-7</v>
      </c>
      <c r="Q47" s="100">
        <f>+'E_6B Att 2_4CP'!Q48-'E_6B Att 2_AS FILED'!Q47</f>
        <v>1.4096681450474942E-6</v>
      </c>
      <c r="R47" s="100">
        <f>+'E_6B Att 2_4CP'!R48-'E_6B Att 2_AS FILED'!R47</f>
        <v>1.3384476178119904E-6</v>
      </c>
      <c r="S47" s="100">
        <f>+'E_6B Att 2_4CP'!S48-'E_6B Att 2_AS FILED'!S47</f>
        <v>2.8443894056473518E-4</v>
      </c>
      <c r="T47" s="100">
        <f>+'E_6B Att 2_4CP'!T48-'E_6B Att 2_AS FILED'!T47</f>
        <v>0</v>
      </c>
    </row>
    <row r="48" spans="1:20" x14ac:dyDescent="0.25">
      <c r="A48" s="91" t="s">
        <v>43</v>
      </c>
      <c r="B48" s="97" t="s">
        <v>222</v>
      </c>
      <c r="C48" s="100">
        <f>+'E_6B Att 2_4CP'!C49-'E_6B Att 2_AS FILED'!C48</f>
        <v>0</v>
      </c>
      <c r="D48" s="100">
        <f>+'E_6B Att 2_4CP'!D49-'E_6B Att 2_AS FILED'!D48</f>
        <v>4.1930920364141588E-4</v>
      </c>
      <c r="E48" s="100">
        <f>+'E_6B Att 2_4CP'!E49-'E_6B Att 2_AS FILED'!E48</f>
        <v>5.1560538041162118E-4</v>
      </c>
      <c r="F48" s="100">
        <f>+'E_6B Att 2_4CP'!F49-'E_6B Att 2_AS FILED'!F48</f>
        <v>0</v>
      </c>
      <c r="G48" s="100">
        <f>+'E_6B Att 2_4CP'!G49-'E_6B Att 2_AS FILED'!G48</f>
        <v>-7.5455716790724311E-7</v>
      </c>
      <c r="H48" s="100">
        <f>+'E_6B Att 2_4CP'!H49-'E_6B Att 2_AS FILED'!H48</f>
        <v>1.379009990179177E-6</v>
      </c>
      <c r="I48" s="100">
        <f>+'E_6B Att 2_4CP'!I49-'E_6B Att 2_AS FILED'!I48</f>
        <v>1.2230490331743837E-4</v>
      </c>
      <c r="J48" s="100">
        <f>+'E_6B Att 2_4CP'!J49-'E_6B Att 2_AS FILED'!J48</f>
        <v>2.2300130979213684E-4</v>
      </c>
      <c r="K48" s="100">
        <f>+'E_6B Att 2_4CP'!K49-'E_6B Att 2_AS FILED'!K48</f>
        <v>4.2377941473470404E-4</v>
      </c>
      <c r="L48" s="100">
        <f>+'E_6B Att 2_4CP'!L49-'E_6B Att 2_AS FILED'!L48</f>
        <v>0</v>
      </c>
      <c r="M48" s="100">
        <f>+'E_6B Att 2_4CP'!M49-'E_6B Att 2_AS FILED'!M48</f>
        <v>2.5271766713996779E-4</v>
      </c>
      <c r="N48" s="100">
        <f>+'E_6B Att 2_4CP'!N49-'E_6B Att 2_AS FILED'!N48</f>
        <v>2.8854342980456568E-6</v>
      </c>
      <c r="O48" s="100">
        <f>+'E_6B Att 2_4CP'!O49-'E_6B Att 2_AS FILED'!O48</f>
        <v>3.9873514812004823E-6</v>
      </c>
      <c r="P48" s="100">
        <f>+'E_6B Att 2_4CP'!P49-'E_6B Att 2_AS FILED'!P48</f>
        <v>-4.4111313060113747E-7</v>
      </c>
      <c r="Q48" s="100">
        <f>+'E_6B Att 2_4CP'!Q49-'E_6B Att 2_AS FILED'!Q48</f>
        <v>1.817247830581889E-6</v>
      </c>
      <c r="R48" s="100">
        <f>+'E_6B Att 2_4CP'!R49-'E_6B Att 2_AS FILED'!R48</f>
        <v>1.725340722657934E-6</v>
      </c>
      <c r="S48" s="100">
        <f>+'E_6B Att 2_4CP'!S49-'E_6B Att 2_AS FILED'!S48</f>
        <v>3.4043934127270248E-4</v>
      </c>
      <c r="T48" s="100">
        <f>+'E_6B Att 2_4CP'!T49-'E_6B Att 2_AS FILED'!T48</f>
        <v>0</v>
      </c>
    </row>
    <row r="49" spans="1:20" x14ac:dyDescent="0.25">
      <c r="A49" s="91" t="s">
        <v>45</v>
      </c>
      <c r="B49" s="97" t="s">
        <v>223</v>
      </c>
      <c r="C49" s="100">
        <f>+'E_6B Att 2_4CP'!C50-'E_6B Att 2_AS FILED'!C49</f>
        <v>0</v>
      </c>
      <c r="D49" s="100">
        <f>+'E_6B Att 2_4CP'!D50-'E_6B Att 2_AS FILED'!D49</f>
        <v>3.3211917975714544E-5</v>
      </c>
      <c r="E49" s="100">
        <f>+'E_6B Att 2_4CP'!E50-'E_6B Att 2_AS FILED'!E49</f>
        <v>3.8750751268315509E-5</v>
      </c>
      <c r="F49" s="100">
        <f>+'E_6B Att 2_4CP'!F50-'E_6B Att 2_AS FILED'!F49</f>
        <v>0</v>
      </c>
      <c r="G49" s="100">
        <f>+'E_6B Att 2_4CP'!G50-'E_6B Att 2_AS FILED'!G49</f>
        <v>-5.6598004118623129E-8</v>
      </c>
      <c r="H49" s="100">
        <f>+'E_6B Att 2_4CP'!H50-'E_6B Att 2_AS FILED'!H49</f>
        <v>1.034274689819736E-7</v>
      </c>
      <c r="I49" s="100">
        <f>+'E_6B Att 2_4CP'!I50-'E_6B Att 2_AS FILED'!I49</f>
        <v>9.178772573906202E-6</v>
      </c>
      <c r="J49" s="100">
        <f>+'E_6B Att 2_4CP'!J50-'E_6B Att 2_AS FILED'!J49</f>
        <v>1.682631359924136E-5</v>
      </c>
      <c r="K49" s="100">
        <f>+'E_6B Att 2_4CP'!K50-'E_6B Att 2_AS FILED'!K49</f>
        <v>3.3253010437758745E-5</v>
      </c>
      <c r="L49" s="100">
        <f>+'E_6B Att 2_4CP'!L50-'E_6B Att 2_AS FILED'!L49</f>
        <v>0</v>
      </c>
      <c r="M49" s="100">
        <f>+'E_6B Att 2_4CP'!M50-'E_6B Att 2_AS FILED'!M49</f>
        <v>2.195597973259078E-5</v>
      </c>
      <c r="N49" s="100">
        <f>+'E_6B Att 2_4CP'!N50-'E_6B Att 2_AS FILED'!N49</f>
        <v>2.1640709229892984E-7</v>
      </c>
      <c r="O49" s="100">
        <f>+'E_6B Att 2_4CP'!O50-'E_6B Att 2_AS FILED'!O49</f>
        <v>3.0983760764165258E-7</v>
      </c>
      <c r="P49" s="100">
        <f>+'E_6B Att 2_4CP'!P50-'E_6B Att 2_AS FILED'!P49</f>
        <v>-3.3089230278904921E-8</v>
      </c>
      <c r="Q49" s="100">
        <f>+'E_6B Att 2_4CP'!Q50-'E_6B Att 2_AS FILED'!Q49</f>
        <v>1.3631193783041106E-7</v>
      </c>
      <c r="R49" s="100">
        <f>+'E_6B Att 2_4CP'!R50-'E_6B Att 2_AS FILED'!R49</f>
        <v>1.2940236153701759E-7</v>
      </c>
      <c r="S49" s="100">
        <f>+'E_6B Att 2_4CP'!S50-'E_6B Att 2_AS FILED'!S49</f>
        <v>2.9579435554177858E-5</v>
      </c>
      <c r="T49" s="100">
        <f>+'E_6B Att 2_4CP'!T50-'E_6B Att 2_AS FILED'!T49</f>
        <v>0</v>
      </c>
    </row>
    <row r="50" spans="1:20" ht="15.75" thickBot="1" x14ac:dyDescent="0.3">
      <c r="A50" s="91" t="s">
        <v>47</v>
      </c>
      <c r="B50" s="97" t="s">
        <v>224</v>
      </c>
      <c r="C50" s="100">
        <f>+'E_6B Att 2_4CP'!C51-'E_6B Att 2_AS FILED'!C50</f>
        <v>0</v>
      </c>
      <c r="D50" s="100">
        <f>+'E_6B Att 2_4CP'!D51-'E_6B Att 2_AS FILED'!D50</f>
        <v>9.869254608307898E-5</v>
      </c>
      <c r="E50" s="100">
        <f>+'E_6B Att 2_4CP'!E51-'E_6B Att 2_AS FILED'!E50</f>
        <v>1.8970187250311188E-4</v>
      </c>
      <c r="F50" s="100">
        <f>+'E_6B Att 2_4CP'!F51-'E_6B Att 2_AS FILED'!F50</f>
        <v>0</v>
      </c>
      <c r="G50" s="100">
        <f>+'E_6B Att 2_4CP'!G51-'E_6B Att 2_AS FILED'!G50</f>
        <v>-3.7896780179409728E-7</v>
      </c>
      <c r="H50" s="100">
        <f>+'E_6B Att 2_4CP'!H51-'E_6B Att 2_AS FILED'!H50</f>
        <v>4.3915778306783445E-7</v>
      </c>
      <c r="I50" s="100">
        <f>+'E_6B Att 2_4CP'!I51-'E_6B Att 2_AS FILED'!I50</f>
        <v>4.9583909458084108E-5</v>
      </c>
      <c r="J50" s="100">
        <f>+'E_6B Att 2_4CP'!J51-'E_6B Att 2_AS FILED'!J50</f>
        <v>7.7427330382129345E-5</v>
      </c>
      <c r="K50" s="100">
        <f>+'E_6B Att 2_4CP'!K51-'E_6B Att 2_AS FILED'!K50</f>
        <v>1.1489308526330122E-4</v>
      </c>
      <c r="L50" s="100">
        <f>+'E_6B Att 2_4CP'!L51-'E_6B Att 2_AS FILED'!L50</f>
        <v>0</v>
      </c>
      <c r="M50" s="100">
        <f>+'E_6B Att 2_4CP'!M51-'E_6B Att 2_AS FILED'!M50</f>
        <v>0</v>
      </c>
      <c r="N50" s="100">
        <f>+'E_6B Att 2_4CP'!N51-'E_6B Att 2_AS FILED'!N50</f>
        <v>8.794555410474459E-7</v>
      </c>
      <c r="O50" s="100">
        <f>+'E_6B Att 2_4CP'!O51-'E_6B Att 2_AS FILED'!O50</f>
        <v>1.1952490713024871E-6</v>
      </c>
      <c r="P50" s="100">
        <f>+'E_6B Att 2_4CP'!P51-'E_6B Att 2_AS FILED'!P50</f>
        <v>-3.3895318924531681E-7</v>
      </c>
      <c r="Q50" s="100">
        <f>+'E_6B Att 2_4CP'!Q51-'E_6B Att 2_AS FILED'!Q50</f>
        <v>5.539573022417428E-7</v>
      </c>
      <c r="R50" s="100">
        <f>+'E_6B Att 2_4CP'!R51-'E_6B Att 2_AS FILED'!R50</f>
        <v>5.2587751477744821E-7</v>
      </c>
      <c r="S50" s="100">
        <f>+'E_6B Att 2_4CP'!S51-'E_6B Att 2_AS FILED'!S50</f>
        <v>0</v>
      </c>
      <c r="T50" s="100">
        <f>+'E_6B Att 2_4CP'!T51-'E_6B Att 2_AS FILED'!T50</f>
        <v>0</v>
      </c>
    </row>
    <row r="51" spans="1:20" x14ac:dyDescent="0.25">
      <c r="A51" s="91" t="s">
        <v>49</v>
      </c>
      <c r="B51" s="97" t="s">
        <v>231</v>
      </c>
      <c r="C51" s="101">
        <f>+'E_6B Att 2_4CP'!C52-'E_6B Att 2_AS FILED'!C51</f>
        <v>0</v>
      </c>
      <c r="D51" s="101">
        <f>+'E_6B Att 2_4CP'!D52-'E_6B Att 2_AS FILED'!D51</f>
        <v>1.7261203273189007</v>
      </c>
      <c r="E51" s="101">
        <f>+'E_6B Att 2_4CP'!E52-'E_6B Att 2_AS FILED'!E51</f>
        <v>1.699339591323902</v>
      </c>
      <c r="F51" s="101">
        <f>+'E_6B Att 2_4CP'!F52-'E_6B Att 2_AS FILED'!F51</f>
        <v>1.4120632096944234</v>
      </c>
      <c r="G51" s="101">
        <f>+'E_6B Att 2_4CP'!G52-'E_6B Att 2_AS FILED'!G51</f>
        <v>8.1346983010183727E-3</v>
      </c>
      <c r="H51" s="101">
        <f>+'E_6B Att 2_4CP'!H52-'E_6B Att 2_AS FILED'!H51</f>
        <v>2.5905555580479182E-3</v>
      </c>
      <c r="I51" s="101">
        <f>+'E_6B Att 2_4CP'!I52-'E_6B Att 2_AS FILED'!I51</f>
        <v>2.0125880252156314</v>
      </c>
      <c r="J51" s="101">
        <f>+'E_6B Att 2_4CP'!J52-'E_6B Att 2_AS FILED'!J51</f>
        <v>1.8755985372245654</v>
      </c>
      <c r="K51" s="101">
        <f>+'E_6B Att 2_4CP'!K52-'E_6B Att 2_AS FILED'!K51</f>
        <v>1.5518616467727462</v>
      </c>
      <c r="L51" s="101">
        <f>+'E_6B Att 2_4CP'!L52-'E_6B Att 2_AS FILED'!L51</f>
        <v>1.219608878893256</v>
      </c>
      <c r="M51" s="101">
        <f>+'E_6B Att 2_4CP'!M52-'E_6B Att 2_AS FILED'!M51</f>
        <v>1.722925978367849</v>
      </c>
      <c r="N51" s="101">
        <f>+'E_6B Att 2_4CP'!N52-'E_6B Att 2_AS FILED'!N51</f>
        <v>-2.0936101351476666E-3</v>
      </c>
      <c r="O51" s="101">
        <f>+'E_6B Att 2_4CP'!O52-'E_6B Att 2_AS FILED'!O51</f>
        <v>-2.5166050736071394E-3</v>
      </c>
      <c r="P51" s="101">
        <f>+'E_6B Att 2_4CP'!P52-'E_6B Att 2_AS FILED'!P51</f>
        <v>7.5247212585709683E-3</v>
      </c>
      <c r="Q51" s="101">
        <f>+'E_6B Att 2_4CP'!Q52-'E_6B Att 2_AS FILED'!Q51</f>
        <v>-2.148545741425846E-3</v>
      </c>
      <c r="R51" s="101">
        <f>+'E_6B Att 2_4CP'!R52-'E_6B Att 2_AS FILED'!R51</f>
        <v>2.560933752745246E-3</v>
      </c>
      <c r="S51" s="101">
        <f>+'E_6B Att 2_4CP'!S52-'E_6B Att 2_AS FILED'!S51</f>
        <v>0.84835925402082601</v>
      </c>
      <c r="T51" s="101">
        <f>+'E_6B Att 2_4CP'!T52-'E_6B Att 2_AS FILED'!T51</f>
        <v>4.5147601586159603E-4</v>
      </c>
    </row>
    <row r="52" spans="1:20" x14ac:dyDescent="0.25">
      <c r="A52" s="91" t="s">
        <v>51</v>
      </c>
    </row>
    <row r="53" spans="1:20" ht="15.75" x14ac:dyDescent="0.25">
      <c r="A53" s="91" t="s">
        <v>53</v>
      </c>
      <c r="B53" s="93" t="s">
        <v>198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</row>
    <row r="54" spans="1:20" x14ac:dyDescent="0.25">
      <c r="A54" s="91" t="s">
        <v>55</v>
      </c>
      <c r="B54" s="95" t="s">
        <v>209</v>
      </c>
      <c r="C54" s="96">
        <f>+'E_6B Att 2_4CP'!C54-'E_6B Att 2_AS FILED'!C54</f>
        <v>0</v>
      </c>
      <c r="D54" s="96">
        <f>+'E_6B Att 2_4CP'!D54-'E_6B Att 2_AS FILED'!D54</f>
        <v>0</v>
      </c>
      <c r="E54" s="96">
        <f>+'E_6B Att 2_4CP'!E54-'E_6B Att 2_AS FILED'!E54</f>
        <v>0</v>
      </c>
      <c r="F54" s="96">
        <f>+'E_6B Att 2_4CP'!F54-'E_6B Att 2_AS FILED'!F54</f>
        <v>0</v>
      </c>
      <c r="G54" s="96">
        <f>+'E_6B Att 2_4CP'!G54-'E_6B Att 2_AS FILED'!G54</f>
        <v>0</v>
      </c>
      <c r="H54" s="96">
        <f>+'E_6B Att 2_4CP'!H54-'E_6B Att 2_AS FILED'!H54</f>
        <v>0</v>
      </c>
      <c r="I54" s="96">
        <f>+'E_6B Att 2_4CP'!I54-'E_6B Att 2_AS FILED'!I54</f>
        <v>0</v>
      </c>
      <c r="J54" s="96">
        <f>+'E_6B Att 2_4CP'!J54-'E_6B Att 2_AS FILED'!J54</f>
        <v>0</v>
      </c>
      <c r="K54" s="96">
        <f>+'E_6B Att 2_4CP'!K54-'E_6B Att 2_AS FILED'!K54</f>
        <v>0</v>
      </c>
      <c r="L54" s="96">
        <f>+'E_6B Att 2_4CP'!L54-'E_6B Att 2_AS FILED'!L54</f>
        <v>0</v>
      </c>
      <c r="M54" s="96">
        <f>+'E_6B Att 2_4CP'!M54-'E_6B Att 2_AS FILED'!M54</f>
        <v>0</v>
      </c>
      <c r="N54" s="96">
        <f>+'E_6B Att 2_4CP'!N54-'E_6B Att 2_AS FILED'!N54</f>
        <v>0</v>
      </c>
      <c r="O54" s="96">
        <f>+'E_6B Att 2_4CP'!O54-'E_6B Att 2_AS FILED'!O54</f>
        <v>0</v>
      </c>
      <c r="P54" s="96">
        <f>+'E_6B Att 2_4CP'!P54-'E_6B Att 2_AS FILED'!P54</f>
        <v>0</v>
      </c>
      <c r="Q54" s="96">
        <f>+'E_6B Att 2_4CP'!Q54-'E_6B Att 2_AS FILED'!Q54</f>
        <v>0</v>
      </c>
      <c r="R54" s="96">
        <f>+'E_6B Att 2_4CP'!R54-'E_6B Att 2_AS FILED'!R54</f>
        <v>0</v>
      </c>
      <c r="S54" s="96">
        <f>+'E_6B Att 2_4CP'!S54-'E_6B Att 2_AS FILED'!S54</f>
        <v>0</v>
      </c>
      <c r="T54" s="96">
        <f>+'E_6B Att 2_4CP'!T54-'E_6B Att 2_AS FILED'!T54</f>
        <v>0</v>
      </c>
    </row>
    <row r="55" spans="1:20" x14ac:dyDescent="0.25">
      <c r="A55" s="91" t="s">
        <v>57</v>
      </c>
      <c r="B55" s="97" t="s">
        <v>210</v>
      </c>
      <c r="C55" s="94">
        <f>+'E_6B Att 2_4CP'!C56-'E_6B Att 2_AS FILED'!C55</f>
        <v>-53816.752996717987</v>
      </c>
      <c r="D55" s="94">
        <f>+'E_6B Att 2_4CP'!D56-'E_6B Att 2_AS FILED'!D55</f>
        <v>-1336.2748951526801</v>
      </c>
      <c r="E55" s="94">
        <f>+'E_6B Att 2_4CP'!E56-'E_6B Att 2_AS FILED'!E55</f>
        <v>-50.970270341702616</v>
      </c>
      <c r="F55" s="94">
        <f>+'E_6B Att 2_4CP'!F56-'E_6B Att 2_AS FILED'!F55</f>
        <v>-733.08867268377412</v>
      </c>
      <c r="G55" s="94">
        <f>+'E_6B Att 2_4CP'!G56-'E_6B Att 2_AS FILED'!G55</f>
        <v>-3002.6691257851153</v>
      </c>
      <c r="H55" s="94">
        <f>+'E_6B Att 2_4CP'!H56-'E_6B Att 2_AS FILED'!H55</f>
        <v>-35.282511539552637</v>
      </c>
      <c r="I55" s="94">
        <f>+'E_6B Att 2_4CP'!I56-'E_6B Att 2_AS FILED'!I55</f>
        <v>-12963.657854507812</v>
      </c>
      <c r="J55" s="94">
        <f>+'E_6B Att 2_4CP'!J56-'E_6B Att 2_AS FILED'!J55</f>
        <v>-5262.0900549479393</v>
      </c>
      <c r="K55" s="94">
        <f>+'E_6B Att 2_4CP'!K56-'E_6B Att 2_AS FILED'!K55</f>
        <v>-1251.3420887542452</v>
      </c>
      <c r="L55" s="94">
        <f>+'E_6B Att 2_4CP'!L56-'E_6B Att 2_AS FILED'!L55</f>
        <v>-83.957838928348735</v>
      </c>
      <c r="M55" s="94">
        <f>+'E_6B Att 2_4CP'!M56-'E_6B Att 2_AS FILED'!M55</f>
        <v>-44.816291628253765</v>
      </c>
      <c r="N55" s="94">
        <f>+'E_6B Att 2_4CP'!N56-'E_6B Att 2_AS FILED'!N55</f>
        <v>-49.270733375823738</v>
      </c>
      <c r="O55" s="94">
        <f>+'E_6B Att 2_4CP'!O56-'E_6B Att 2_AS FILED'!O55</f>
        <v>-5.2915315939934562</v>
      </c>
      <c r="P55" s="94">
        <f>+'E_6B Att 2_4CP'!P56-'E_6B Att 2_AS FILED'!P55</f>
        <v>-28650.433174086749</v>
      </c>
      <c r="Q55" s="94">
        <f>+'E_6B Att 2_4CP'!Q56-'E_6B Att 2_AS FILED'!Q55</f>
        <v>-281.62680144820933</v>
      </c>
      <c r="R55" s="94">
        <f>+'E_6B Att 2_4CP'!R56-'E_6B Att 2_AS FILED'!R55</f>
        <v>-16.454728903802398</v>
      </c>
      <c r="S55" s="94">
        <f>+'E_6B Att 2_4CP'!S56-'E_6B Att 2_AS FILED'!S55</f>
        <v>-5.823247103832097</v>
      </c>
      <c r="T55" s="94">
        <f>+'E_6B Att 2_4CP'!T56-'E_6B Att 2_AS FILED'!T55</f>
        <v>-43.703175936175157</v>
      </c>
    </row>
    <row r="56" spans="1:20" x14ac:dyDescent="0.25">
      <c r="A56" s="91" t="s">
        <v>59</v>
      </c>
      <c r="B56" s="97" t="s">
        <v>211</v>
      </c>
      <c r="C56" s="94">
        <f>+'E_6B Att 2_4CP'!C57-'E_6B Att 2_AS FILED'!C56</f>
        <v>-224563.16353419004</v>
      </c>
      <c r="D56" s="94">
        <f>+'E_6B Att 2_4CP'!D57-'E_6B Att 2_AS FILED'!D56</f>
        <v>-5576.1111566937088</v>
      </c>
      <c r="E56" s="94">
        <f>+'E_6B Att 2_4CP'!E57-'E_6B Att 2_AS FILED'!E56</f>
        <v>-212.7360920071211</v>
      </c>
      <c r="F56" s="94">
        <f>+'E_6B Att 2_4CP'!F57-'E_6B Att 2_AS FILED'!F56</f>
        <v>-3059.5537937843819</v>
      </c>
      <c r="G56" s="94">
        <f>+'E_6B Att 2_4CP'!G57-'E_6B Att 2_AS FILED'!G56</f>
        <v>-12530.22033607425</v>
      </c>
      <c r="H56" s="94">
        <f>+'E_6B Att 2_4CP'!H57-'E_6B Att 2_AS FILED'!H56</f>
        <v>-147.30773235778187</v>
      </c>
      <c r="I56" s="94">
        <f>+'E_6B Att 2_4CP'!I57-'E_6B Att 2_AS FILED'!I56</f>
        <v>-54096.093554267572</v>
      </c>
      <c r="J56" s="94">
        <f>+'E_6B Att 2_4CP'!J57-'E_6B Att 2_AS FILED'!J56</f>
        <v>-21953.841278444277</v>
      </c>
      <c r="K56" s="94">
        <f>+'E_6B Att 2_4CP'!K57-'E_6B Att 2_AS FILED'!K56</f>
        <v>-5221.0815998700182</v>
      </c>
      <c r="L56" s="94">
        <f>+'E_6B Att 2_4CP'!L57-'E_6B Att 2_AS FILED'!L56</f>
        <v>-350.29138205755407</v>
      </c>
      <c r="M56" s="94">
        <f>+'E_6B Att 2_4CP'!M57-'E_6B Att 2_AS FILED'!M56</f>
        <v>-187.0358862867642</v>
      </c>
      <c r="N56" s="94">
        <f>+'E_6B Att 2_4CP'!N57-'E_6B Att 2_AS FILED'!N56</f>
        <v>-205.67172076274437</v>
      </c>
      <c r="O56" s="94">
        <f>+'E_6B Att 2_4CP'!O57-'E_6B Att 2_AS FILED'!O56</f>
        <v>-22.073572559684258</v>
      </c>
      <c r="P56" s="94">
        <f>+'E_6B Att 2_4CP'!P57-'E_6B Att 2_AS FILED'!P56</f>
        <v>-119550.30063276252</v>
      </c>
      <c r="Q56" s="94">
        <f>+'E_6B Att 2_4CP'!Q57-'E_6B Att 2_AS FILED'!Q56</f>
        <v>-1175.1526465399086</v>
      </c>
      <c r="R56" s="94">
        <f>+'E_6B Att 2_4CP'!R57-'E_6B Att 2_AS FILED'!R56</f>
        <v>-68.705062935573267</v>
      </c>
      <c r="S56" s="94">
        <f>+'E_6B Att 2_4CP'!S57-'E_6B Att 2_AS FILED'!S56</f>
        <v>-24.299152277079237</v>
      </c>
      <c r="T56" s="94">
        <f>+'E_6B Att 2_4CP'!T57-'E_6B Att 2_AS FILED'!T56</f>
        <v>-182.68793450907788</v>
      </c>
    </row>
    <row r="57" spans="1:20" x14ac:dyDescent="0.25">
      <c r="A57" s="91" t="s">
        <v>60</v>
      </c>
      <c r="B57" s="97" t="s">
        <v>212</v>
      </c>
      <c r="C57" s="94">
        <f>+'E_6B Att 2_4CP'!C58-'E_6B Att 2_AS FILED'!C57</f>
        <v>-409662.67500414921</v>
      </c>
      <c r="D57" s="94">
        <f>+'E_6B Att 2_4CP'!D58-'E_6B Att 2_AS FILED'!D57</f>
        <v>-10175.492187064106</v>
      </c>
      <c r="E57" s="94">
        <f>+'E_6B Att 2_4CP'!E58-'E_6B Att 2_AS FILED'!E57</f>
        <v>-388.24918914680495</v>
      </c>
      <c r="F57" s="94">
        <f>+'E_6B Att 2_4CP'!F58-'E_6B Att 2_AS FILED'!F57</f>
        <v>-5584.8753391611181</v>
      </c>
      <c r="G57" s="94">
        <f>+'E_6B Att 2_4CP'!G58-'E_6B Att 2_AS FILED'!G57</f>
        <v>-22854.890662421996</v>
      </c>
      <c r="H57" s="94">
        <f>+'E_6B Att 2_4CP'!H58-'E_6B Att 2_AS FILED'!H57</f>
        <v>-268.91168127634671</v>
      </c>
      <c r="I57" s="94">
        <f>+'E_6B Att 2_4CP'!I58-'E_6B Att 2_AS FILED'!I57</f>
        <v>-98695.040667069596</v>
      </c>
      <c r="J57" s="94">
        <f>+'E_6B Att 2_4CP'!J58-'E_6B Att 2_AS FILED'!J57</f>
        <v>-40053.607680477071</v>
      </c>
      <c r="K57" s="94">
        <f>+'E_6B Att 2_4CP'!K58-'E_6B Att 2_AS FILED'!K57</f>
        <v>-9527.4116580372247</v>
      </c>
      <c r="L57" s="94">
        <f>+'E_6B Att 2_4CP'!L58-'E_6B Att 2_AS FILED'!L57</f>
        <v>-639.41998401505771</v>
      </c>
      <c r="M57" s="94">
        <f>+'E_6B Att 2_4CP'!M58-'E_6B Att 2_AS FILED'!M57</f>
        <v>-341.28383799089158</v>
      </c>
      <c r="N57" s="94">
        <f>+'E_6B Att 2_4CP'!N58-'E_6B Att 2_AS FILED'!N57</f>
        <v>-375.43169862404432</v>
      </c>
      <c r="O57" s="94">
        <f>+'E_6B Att 2_4CP'!O58-'E_6B Att 2_AS FILED'!O57</f>
        <v>-40.272478733925276</v>
      </c>
      <c r="P57" s="94">
        <f>+'E_6B Att 2_4CP'!P58-'E_6B Att 2_AS FILED'!P57</f>
        <v>-218069.38429197489</v>
      </c>
      <c r="Q57" s="94">
        <f>+'E_6B Att 2_4CP'!Q58-'E_6B Att 2_AS FILED'!Q57</f>
        <v>-2144.4685257685483</v>
      </c>
      <c r="R57" s="94">
        <f>+'E_6B Att 2_4CP'!R58-'E_6B Att 2_AS FILED'!R57</f>
        <v>-125.44222989440863</v>
      </c>
      <c r="S57" s="94">
        <f>+'E_6B Att 2_4CP'!S58-'E_6B Att 2_AS FILED'!S57</f>
        <v>-44.333875567501693</v>
      </c>
      <c r="T57" s="94">
        <f>+'E_6B Att 2_4CP'!T58-'E_6B Att 2_AS FILED'!T57</f>
        <v>-334.15901692564319</v>
      </c>
    </row>
    <row r="58" spans="1:20" ht="15.75" thickBot="1" x14ac:dyDescent="0.3">
      <c r="A58" s="91" t="s">
        <v>62</v>
      </c>
      <c r="B58" s="97" t="s">
        <v>232</v>
      </c>
      <c r="C58" s="94">
        <f>+'E_6B Att 2_4CP'!C59-'E_6B Att 2_AS FILED'!C58</f>
        <v>0.14060595077259563</v>
      </c>
      <c r="D58" s="94">
        <f>+'E_6B Att 2_4CP'!D59-'E_6B Att 2_AS FILED'!D58</f>
        <v>0</v>
      </c>
      <c r="E58" s="94">
        <f>+'E_6B Att 2_4CP'!E59-'E_6B Att 2_AS FILED'!E58</f>
        <v>0</v>
      </c>
      <c r="F58" s="94">
        <f>+'E_6B Att 2_4CP'!F59-'E_6B Att 2_AS FILED'!F58</f>
        <v>0</v>
      </c>
      <c r="G58" s="94">
        <f>+'E_6B Att 2_4CP'!G59-'E_6B Att 2_AS FILED'!G58</f>
        <v>3.1011178430553343E-2</v>
      </c>
      <c r="H58" s="94">
        <f>+'E_6B Att 2_4CP'!H59-'E_6B Att 2_AS FILED'!H58</f>
        <v>0</v>
      </c>
      <c r="I58" s="94">
        <f>+'E_6B Att 2_4CP'!I59-'E_6B Att 2_AS FILED'!I58</f>
        <v>-1.6041962129374809E-2</v>
      </c>
      <c r="J58" s="94">
        <f>+'E_6B Att 2_4CP'!J59-'E_6B Att 2_AS FILED'!J58</f>
        <v>-1.4950885974811534E-3</v>
      </c>
      <c r="K58" s="94">
        <f>+'E_6B Att 2_4CP'!K59-'E_6B Att 2_AS FILED'!K58</f>
        <v>0</v>
      </c>
      <c r="L58" s="94">
        <f>+'E_6B Att 2_4CP'!L59-'E_6B Att 2_AS FILED'!L58</f>
        <v>0</v>
      </c>
      <c r="M58" s="94">
        <f>+'E_6B Att 2_4CP'!M59-'E_6B Att 2_AS FILED'!M58</f>
        <v>0</v>
      </c>
      <c r="N58" s="94">
        <f>+'E_6B Att 2_4CP'!N59-'E_6B Att 2_AS FILED'!N58</f>
        <v>-6.3590256215266816E-3</v>
      </c>
      <c r="O58" s="94">
        <f>+'E_6B Att 2_4CP'!O59-'E_6B Att 2_AS FILED'!O58</f>
        <v>0</v>
      </c>
      <c r="P58" s="94">
        <f>+'E_6B Att 2_4CP'!P59-'E_6B Att 2_AS FILED'!P58</f>
        <v>0.15028575868745975</v>
      </c>
      <c r="Q58" s="94">
        <f>+'E_6B Att 2_4CP'!Q59-'E_6B Att 2_AS FILED'!Q58</f>
        <v>-1.679490999706168E-2</v>
      </c>
      <c r="R58" s="94">
        <f>+'E_6B Att 2_4CP'!R59-'E_6B Att 2_AS FILED'!R58</f>
        <v>0</v>
      </c>
      <c r="S58" s="94">
        <f>+'E_6B Att 2_4CP'!S59-'E_6B Att 2_AS FILED'!S58</f>
        <v>0</v>
      </c>
      <c r="T58" s="94">
        <f>+'E_6B Att 2_4CP'!T59-'E_6B Att 2_AS FILED'!T58</f>
        <v>0</v>
      </c>
    </row>
    <row r="59" spans="1:20" x14ac:dyDescent="0.25">
      <c r="A59" s="91" t="s">
        <v>64</v>
      </c>
      <c r="B59" s="98" t="s">
        <v>225</v>
      </c>
      <c r="C59" s="99">
        <f>+'E_6B Att 2_4CP'!C60-'E_6B Att 2_AS FILED'!C59</f>
        <v>-688042.45092910633</v>
      </c>
      <c r="D59" s="99">
        <f>+'E_6B Att 2_4CP'!D60-'E_6B Att 2_AS FILED'!D59</f>
        <v>-17087.878238910496</v>
      </c>
      <c r="E59" s="99">
        <f>+'E_6B Att 2_4CP'!E60-'E_6B Att 2_AS FILED'!E59</f>
        <v>-651.95555149562881</v>
      </c>
      <c r="F59" s="99">
        <f>+'E_6B Att 2_4CP'!F60-'E_6B Att 2_AS FILED'!F59</f>
        <v>-9377.5178056292716</v>
      </c>
      <c r="G59" s="99">
        <f>+'E_6B Att 2_4CP'!G60-'E_6B Att 2_AS FILED'!G59</f>
        <v>-38387.749113102924</v>
      </c>
      <c r="H59" s="99">
        <f>+'E_6B Att 2_4CP'!H60-'E_6B Att 2_AS FILED'!H59</f>
        <v>-451.50192517368123</v>
      </c>
      <c r="I59" s="99">
        <f>+'E_6B Att 2_4CP'!I60-'E_6B Att 2_AS FILED'!I59</f>
        <v>-165754.80811780712</v>
      </c>
      <c r="J59" s="99">
        <f>+'E_6B Att 2_4CP'!J60-'E_6B Att 2_AS FILED'!J59</f>
        <v>-67269.5405089579</v>
      </c>
      <c r="K59" s="99">
        <f>+'E_6B Att 2_4CP'!K60-'E_6B Att 2_AS FILED'!K59</f>
        <v>-15999.83534666149</v>
      </c>
      <c r="L59" s="99">
        <f>+'E_6B Att 2_4CP'!L60-'E_6B Att 2_AS FILED'!L59</f>
        <v>-1073.6692050009606</v>
      </c>
      <c r="M59" s="99">
        <f>+'E_6B Att 2_4CP'!M60-'E_6B Att 2_AS FILED'!M59</f>
        <v>-573.13601590590952</v>
      </c>
      <c r="N59" s="99">
        <f>+'E_6B Att 2_4CP'!N60-'E_6B Att 2_AS FILED'!N59</f>
        <v>-630.38051178823423</v>
      </c>
      <c r="O59" s="99">
        <f>+'E_6B Att 2_4CP'!O60-'E_6B Att 2_AS FILED'!O59</f>
        <v>-67.637582887603003</v>
      </c>
      <c r="P59" s="99">
        <f>+'E_6B Att 2_4CP'!P60-'E_6B Att 2_AS FILED'!P59</f>
        <v>-366269.96781306551</v>
      </c>
      <c r="Q59" s="99">
        <f>+'E_6B Att 2_4CP'!Q60-'E_6B Att 2_AS FILED'!Q59</f>
        <v>-3601.2647686666628</v>
      </c>
      <c r="R59" s="99">
        <f>+'E_6B Att 2_4CP'!R60-'E_6B Att 2_AS FILED'!R59</f>
        <v>-210.60202173378431</v>
      </c>
      <c r="S59" s="99">
        <f>+'E_6B Att 2_4CP'!S60-'E_6B Att 2_AS FILED'!S59</f>
        <v>-74.456274948413039</v>
      </c>
      <c r="T59" s="99">
        <f>+'E_6B Att 2_4CP'!T60-'E_6B Att 2_AS FILED'!T59</f>
        <v>-560.55012737089612</v>
      </c>
    </row>
    <row r="60" spans="1:20" x14ac:dyDescent="0.25">
      <c r="A60" s="91" t="s">
        <v>66</v>
      </c>
    </row>
    <row r="61" spans="1:20" x14ac:dyDescent="0.25">
      <c r="A61" s="91" t="s">
        <v>68</v>
      </c>
      <c r="B61" s="95" t="s">
        <v>226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1:20" ht="15.75" thickBot="1" x14ac:dyDescent="0.3">
      <c r="A62" s="91" t="s">
        <v>69</v>
      </c>
      <c r="B62" s="97" t="s">
        <v>233</v>
      </c>
      <c r="C62" s="94">
        <f>+'E_6B Att 2_4CP'!C63-'E_6B Att 2_AS FILED'!C62</f>
        <v>0</v>
      </c>
      <c r="D62" s="94">
        <f>+'E_6B Att 2_4CP'!D63-'E_6B Att 2_AS FILED'!D62</f>
        <v>0</v>
      </c>
      <c r="E62" s="94">
        <f>+'E_6B Att 2_4CP'!E63-'E_6B Att 2_AS FILED'!E62</f>
        <v>0</v>
      </c>
      <c r="F62" s="94">
        <f>+'E_6B Att 2_4CP'!F63-'E_6B Att 2_AS FILED'!F62</f>
        <v>0</v>
      </c>
      <c r="G62" s="94">
        <f>+'E_6B Att 2_4CP'!G63-'E_6B Att 2_AS FILED'!G62</f>
        <v>0</v>
      </c>
      <c r="H62" s="94">
        <f>+'E_6B Att 2_4CP'!H63-'E_6B Att 2_AS FILED'!H62</f>
        <v>0</v>
      </c>
      <c r="I62" s="94">
        <f>+'E_6B Att 2_4CP'!I63-'E_6B Att 2_AS FILED'!I62</f>
        <v>0</v>
      </c>
      <c r="J62" s="94">
        <f>+'E_6B Att 2_4CP'!J63-'E_6B Att 2_AS FILED'!J62</f>
        <v>0</v>
      </c>
      <c r="K62" s="94">
        <f>+'E_6B Att 2_4CP'!K63-'E_6B Att 2_AS FILED'!K62</f>
        <v>0</v>
      </c>
      <c r="L62" s="94">
        <f>+'E_6B Att 2_4CP'!L63-'E_6B Att 2_AS FILED'!L62</f>
        <v>0</v>
      </c>
      <c r="M62" s="94">
        <f>+'E_6B Att 2_4CP'!M63-'E_6B Att 2_AS FILED'!M62</f>
        <v>0</v>
      </c>
      <c r="N62" s="94">
        <f>+'E_6B Att 2_4CP'!N63-'E_6B Att 2_AS FILED'!N62</f>
        <v>0</v>
      </c>
      <c r="O62" s="94">
        <f>+'E_6B Att 2_4CP'!O63-'E_6B Att 2_AS FILED'!O62</f>
        <v>0</v>
      </c>
      <c r="P62" s="94">
        <f>+'E_6B Att 2_4CP'!P63-'E_6B Att 2_AS FILED'!P62</f>
        <v>0</v>
      </c>
      <c r="Q62" s="94">
        <f>+'E_6B Att 2_4CP'!Q63-'E_6B Att 2_AS FILED'!Q62</f>
        <v>0</v>
      </c>
      <c r="R62" s="94">
        <f>+'E_6B Att 2_4CP'!R63-'E_6B Att 2_AS FILED'!R62</f>
        <v>0</v>
      </c>
      <c r="S62" s="94">
        <f>+'E_6B Att 2_4CP'!S63-'E_6B Att 2_AS FILED'!S62</f>
        <v>0</v>
      </c>
      <c r="T62" s="94">
        <f>+'E_6B Att 2_4CP'!T63-'E_6B Att 2_AS FILED'!T62</f>
        <v>0</v>
      </c>
    </row>
    <row r="63" spans="1:20" x14ac:dyDescent="0.25">
      <c r="A63" s="91" t="s">
        <v>71</v>
      </c>
      <c r="B63" s="98" t="s">
        <v>229</v>
      </c>
      <c r="C63" s="99">
        <f>+'E_6B Att 2_4CP'!C64-'E_6B Att 2_AS FILED'!C63</f>
        <v>0</v>
      </c>
      <c r="D63" s="99">
        <f>+'E_6B Att 2_4CP'!D64-'E_6B Att 2_AS FILED'!D63</f>
        <v>0</v>
      </c>
      <c r="E63" s="99">
        <f>+'E_6B Att 2_4CP'!E64-'E_6B Att 2_AS FILED'!E63</f>
        <v>0</v>
      </c>
      <c r="F63" s="99">
        <f>+'E_6B Att 2_4CP'!F64-'E_6B Att 2_AS FILED'!F63</f>
        <v>0</v>
      </c>
      <c r="G63" s="99">
        <f>+'E_6B Att 2_4CP'!G64-'E_6B Att 2_AS FILED'!G63</f>
        <v>0</v>
      </c>
      <c r="H63" s="99">
        <f>+'E_6B Att 2_4CP'!H64-'E_6B Att 2_AS FILED'!H63</f>
        <v>0</v>
      </c>
      <c r="I63" s="99">
        <f>+'E_6B Att 2_4CP'!I64-'E_6B Att 2_AS FILED'!I63</f>
        <v>0</v>
      </c>
      <c r="J63" s="99">
        <f>+'E_6B Att 2_4CP'!J64-'E_6B Att 2_AS FILED'!J63</f>
        <v>0</v>
      </c>
      <c r="K63" s="99">
        <f>+'E_6B Att 2_4CP'!K64-'E_6B Att 2_AS FILED'!K63</f>
        <v>0</v>
      </c>
      <c r="L63" s="99">
        <f>+'E_6B Att 2_4CP'!L64-'E_6B Att 2_AS FILED'!L63</f>
        <v>0</v>
      </c>
      <c r="M63" s="99">
        <f>+'E_6B Att 2_4CP'!M64-'E_6B Att 2_AS FILED'!M63</f>
        <v>0</v>
      </c>
      <c r="N63" s="99">
        <f>+'E_6B Att 2_4CP'!N64-'E_6B Att 2_AS FILED'!N63</f>
        <v>0</v>
      </c>
      <c r="O63" s="99">
        <f>+'E_6B Att 2_4CP'!O64-'E_6B Att 2_AS FILED'!O63</f>
        <v>0</v>
      </c>
      <c r="P63" s="99">
        <f>+'E_6B Att 2_4CP'!P64-'E_6B Att 2_AS FILED'!P63</f>
        <v>0</v>
      </c>
      <c r="Q63" s="99">
        <f>+'E_6B Att 2_4CP'!Q64-'E_6B Att 2_AS FILED'!Q63</f>
        <v>0</v>
      </c>
      <c r="R63" s="99">
        <f>+'E_6B Att 2_4CP'!R64-'E_6B Att 2_AS FILED'!R63</f>
        <v>0</v>
      </c>
      <c r="S63" s="99">
        <f>+'E_6B Att 2_4CP'!S64-'E_6B Att 2_AS FILED'!S63</f>
        <v>0</v>
      </c>
      <c r="T63" s="99">
        <f>+'E_6B Att 2_4CP'!T64-'E_6B Att 2_AS FILED'!T63</f>
        <v>0</v>
      </c>
    </row>
    <row r="64" spans="1:20" x14ac:dyDescent="0.25">
      <c r="A64" s="91" t="s">
        <v>73</v>
      </c>
    </row>
    <row r="65" spans="1:20" x14ac:dyDescent="0.25">
      <c r="A65" s="91" t="s">
        <v>75</v>
      </c>
      <c r="B65" s="95" t="s">
        <v>230</v>
      </c>
      <c r="C65" s="96">
        <f>+'E_6B Att 2_4CP'!C65-'E_6B Att 2_AS FILED'!C65</f>
        <v>0</v>
      </c>
      <c r="D65" s="96">
        <f>+'E_6B Att 2_4CP'!D65-'E_6B Att 2_AS FILED'!D65</f>
        <v>0</v>
      </c>
      <c r="E65" s="96">
        <f>+'E_6B Att 2_4CP'!E65-'E_6B Att 2_AS FILED'!E65</f>
        <v>0</v>
      </c>
      <c r="F65" s="96">
        <f>+'E_6B Att 2_4CP'!F65-'E_6B Att 2_AS FILED'!F65</f>
        <v>0</v>
      </c>
      <c r="G65" s="96">
        <f>+'E_6B Att 2_4CP'!G65-'E_6B Att 2_AS FILED'!G65</f>
        <v>0</v>
      </c>
      <c r="H65" s="96">
        <f>+'E_6B Att 2_4CP'!H65-'E_6B Att 2_AS FILED'!H65</f>
        <v>0</v>
      </c>
      <c r="I65" s="96">
        <f>+'E_6B Att 2_4CP'!I65-'E_6B Att 2_AS FILED'!I65</f>
        <v>0</v>
      </c>
      <c r="J65" s="96">
        <f>+'E_6B Att 2_4CP'!J65-'E_6B Att 2_AS FILED'!J65</f>
        <v>0</v>
      </c>
      <c r="K65" s="96">
        <f>+'E_6B Att 2_4CP'!K65-'E_6B Att 2_AS FILED'!K65</f>
        <v>0</v>
      </c>
      <c r="L65" s="96">
        <f>+'E_6B Att 2_4CP'!L65-'E_6B Att 2_AS FILED'!L65</f>
        <v>0</v>
      </c>
      <c r="M65" s="96">
        <f>+'E_6B Att 2_4CP'!M65-'E_6B Att 2_AS FILED'!M65</f>
        <v>0</v>
      </c>
      <c r="N65" s="96">
        <f>+'E_6B Att 2_4CP'!N65-'E_6B Att 2_AS FILED'!N65</f>
        <v>0</v>
      </c>
      <c r="O65" s="96">
        <f>+'E_6B Att 2_4CP'!O65-'E_6B Att 2_AS FILED'!O65</f>
        <v>0</v>
      </c>
      <c r="P65" s="96">
        <f>+'E_6B Att 2_4CP'!P65-'E_6B Att 2_AS FILED'!P65</f>
        <v>0</v>
      </c>
      <c r="Q65" s="96">
        <f>+'E_6B Att 2_4CP'!Q65-'E_6B Att 2_AS FILED'!Q65</f>
        <v>0</v>
      </c>
      <c r="R65" s="96">
        <f>+'E_6B Att 2_4CP'!R65-'E_6B Att 2_AS FILED'!R65</f>
        <v>0</v>
      </c>
      <c r="S65" s="96">
        <f>+'E_6B Att 2_4CP'!S65-'E_6B Att 2_AS FILED'!S65</f>
        <v>0</v>
      </c>
      <c r="T65" s="96">
        <f>+'E_6B Att 2_4CP'!T65-'E_6B Att 2_AS FILED'!T65</f>
        <v>0</v>
      </c>
    </row>
    <row r="66" spans="1:20" x14ac:dyDescent="0.25">
      <c r="A66" s="91" t="s">
        <v>77</v>
      </c>
      <c r="B66" s="97" t="s">
        <v>210</v>
      </c>
      <c r="C66" s="100">
        <f>+'E_6B Att 2_4CP'!C67-'E_6B Att 2_AS FILED'!C66</f>
        <v>0</v>
      </c>
      <c r="D66" s="100">
        <f>+'E_6B Att 2_4CP'!D67-'E_6B Att 2_AS FILED'!D66</f>
        <v>-4.9723329465973392E-4</v>
      </c>
      <c r="E66" s="100">
        <f>+'E_6B Att 2_4CP'!E67-'E_6B Att 2_AS FILED'!E66</f>
        <v>-5.0155986891400981E-4</v>
      </c>
      <c r="F66" s="100">
        <f>+'E_6B Att 2_4CP'!F67-'E_6B Att 2_AS FILED'!F66</f>
        <v>-4.8602500112503101E-4</v>
      </c>
      <c r="G66" s="100">
        <f>+'E_6B Att 2_4CP'!G67-'E_6B Att 2_AS FILED'!G66</f>
        <v>-5.0306143427541463E-4</v>
      </c>
      <c r="H66" s="100">
        <f>+'E_6B Att 2_4CP'!H67-'E_6B Att 2_AS FILED'!H66</f>
        <v>-5.0230065997939612E-4</v>
      </c>
      <c r="I66" s="100">
        <f>+'E_6B Att 2_4CP'!I67-'E_6B Att 2_AS FILED'!I66</f>
        <v>-5.0197260858411664E-4</v>
      </c>
      <c r="J66" s="100">
        <f>+'E_6B Att 2_4CP'!J67-'E_6B Att 2_AS FILED'!J66</f>
        <v>-5.0079383333514083E-4</v>
      </c>
      <c r="K66" s="100">
        <f>+'E_6B Att 2_4CP'!K67-'E_6B Att 2_AS FILED'!K66</f>
        <v>-4.974583789928898E-4</v>
      </c>
      <c r="L66" s="100">
        <f>+'E_6B Att 2_4CP'!L67-'E_6B Att 2_AS FILED'!L66</f>
        <v>-4.8532714081166834E-4</v>
      </c>
      <c r="M66" s="100">
        <f>+'E_6B Att 2_4CP'!M67-'E_6B Att 2_AS FILED'!M66</f>
        <v>-4.9136200974803622E-4</v>
      </c>
      <c r="N66" s="100">
        <f>+'E_6B Att 2_4CP'!N67-'E_6B Att 2_AS FILED'!N66</f>
        <v>-5.032762147930864E-4</v>
      </c>
      <c r="O66" s="100">
        <f>+'E_6B Att 2_4CP'!O67-'E_6B Att 2_AS FILED'!O66</f>
        <v>-4.9026018183605507E-4</v>
      </c>
      <c r="P66" s="100">
        <f>+'E_6B Att 2_4CP'!P67-'E_6B Att 2_AS FILED'!P66</f>
        <v>-5.026949290624905E-4</v>
      </c>
      <c r="Q66" s="100">
        <f>+'E_6B Att 2_4CP'!Q67-'E_6B Att 2_AS FILED'!Q66</f>
        <v>-5.021813610383368E-4</v>
      </c>
      <c r="R66" s="100">
        <f>+'E_6B Att 2_4CP'!R67-'E_6B Att 2_AS FILED'!R66</f>
        <v>-5.0224084308145506E-4</v>
      </c>
      <c r="S66" s="100">
        <f>+'E_6B Att 2_4CP'!S67-'E_6B Att 2_AS FILED'!S66</f>
        <v>-4.9112620790853353E-4</v>
      </c>
      <c r="T66" s="100">
        <f>+'E_6B Att 2_4CP'!T67-'E_6B Att 2_AS FILED'!T66</f>
        <v>-4.873901038736306E-4</v>
      </c>
    </row>
    <row r="67" spans="1:20" x14ac:dyDescent="0.25">
      <c r="A67" s="91" t="s">
        <v>79</v>
      </c>
      <c r="B67" s="97" t="s">
        <v>211</v>
      </c>
      <c r="C67" s="100">
        <f>+'E_6B Att 2_4CP'!C68-'E_6B Att 2_AS FILED'!C67</f>
        <v>0</v>
      </c>
      <c r="D67" s="100">
        <f>+'E_6B Att 2_4CP'!D68-'E_6B Att 2_AS FILED'!D67</f>
        <v>-2.074893520703999E-3</v>
      </c>
      <c r="E67" s="100">
        <f>+'E_6B Att 2_4CP'!E68-'E_6B Att 2_AS FILED'!E67</f>
        <v>-2.0933749361158709E-3</v>
      </c>
      <c r="F67" s="100">
        <f>+'E_6B Att 2_4CP'!F68-'E_6B Att 2_AS FILED'!F67</f>
        <v>-2.0284307908104721E-3</v>
      </c>
      <c r="G67" s="100">
        <f>+'E_6B Att 2_4CP'!G68-'E_6B Att 2_AS FILED'!G67</f>
        <v>-2.0992891157810452E-3</v>
      </c>
      <c r="H67" s="100">
        <f>+'E_6B Att 2_4CP'!H68-'E_6B Att 2_AS FILED'!H67</f>
        <v>-2.0971514768849211E-3</v>
      </c>
      <c r="I67" s="100">
        <f>+'E_6B Att 2_4CP'!I68-'E_6B Att 2_AS FILED'!I67</f>
        <v>-2.0946832676707579E-3</v>
      </c>
      <c r="J67" s="100">
        <f>+'E_6B Att 2_4CP'!J68-'E_6B Att 2_AS FILED'!J67</f>
        <v>-2.0893500900702718E-3</v>
      </c>
      <c r="K67" s="100">
        <f>+'E_6B Att 2_4CP'!K68-'E_6B Att 2_AS FILED'!K67</f>
        <v>-2.0755881326157723E-3</v>
      </c>
      <c r="L67" s="100">
        <f>+'E_6B Att 2_4CP'!L68-'E_6B Att 2_AS FILED'!L67</f>
        <v>-2.0248962702582997E-3</v>
      </c>
      <c r="M67" s="100">
        <f>+'E_6B Att 2_4CP'!M68-'E_6B Att 2_AS FILED'!M67</f>
        <v>-2.0506455496851314E-3</v>
      </c>
      <c r="N67" s="100">
        <f>+'E_6B Att 2_4CP'!N68-'E_6B Att 2_AS FILED'!N67</f>
        <v>-2.1008350804505175E-3</v>
      </c>
      <c r="O67" s="100">
        <f>+'E_6B Att 2_4CP'!O68-'E_6B Att 2_AS FILED'!O67</f>
        <v>-2.0451155784775498E-3</v>
      </c>
      <c r="P67" s="100">
        <f>+'E_6B Att 2_4CP'!P68-'E_6B Att 2_AS FILED'!P67</f>
        <v>-2.0976063269557035E-3</v>
      </c>
      <c r="Q67" s="100">
        <f>+'E_6B Att 2_4CP'!Q68-'E_6B Att 2_AS FILED'!Q67</f>
        <v>-2.095467307914373E-3</v>
      </c>
      <c r="R67" s="100">
        <f>+'E_6B Att 2_4CP'!R68-'E_6B Att 2_AS FILED'!R67</f>
        <v>-2.0970560459828E-3</v>
      </c>
      <c r="S67" s="100">
        <f>+'E_6B Att 2_4CP'!S68-'E_6B Att 2_AS FILED'!S67</f>
        <v>-2.0493635767887259E-3</v>
      </c>
      <c r="T67" s="100">
        <f>+'E_6B Att 2_4CP'!T68-'E_6B Att 2_AS FILED'!T67</f>
        <v>-2.0373872028631151E-3</v>
      </c>
    </row>
    <row r="68" spans="1:20" x14ac:dyDescent="0.25">
      <c r="A68" s="91" t="s">
        <v>81</v>
      </c>
      <c r="B68" s="97" t="s">
        <v>212</v>
      </c>
      <c r="C68" s="100">
        <f>+'E_6B Att 2_4CP'!C69-'E_6B Att 2_AS FILED'!C68</f>
        <v>0</v>
      </c>
      <c r="D68" s="100">
        <f>+'E_6B Att 2_4CP'!D69-'E_6B Att 2_AS FILED'!D68</f>
        <v>-3.7863418098415804E-3</v>
      </c>
      <c r="E68" s="100">
        <f>+'E_6B Att 2_4CP'!E69-'E_6B Att 2_AS FILED'!E68</f>
        <v>-3.8204665407693284E-3</v>
      </c>
      <c r="F68" s="100">
        <f>+'E_6B Att 2_4CP'!F69-'E_6B Att 2_AS FILED'!F68</f>
        <v>-3.7026749207047464E-3</v>
      </c>
      <c r="G68" s="100">
        <f>+'E_6B Att 2_4CP'!G69-'E_6B Att 2_AS FILED'!G68</f>
        <v>-3.8290646072565633E-3</v>
      </c>
      <c r="H68" s="100">
        <f>+'E_6B Att 2_4CP'!H69-'E_6B Att 2_AS FILED'!H68</f>
        <v>-3.82837017795221E-3</v>
      </c>
      <c r="I68" s="100">
        <f>+'E_6B Att 2_4CP'!I69-'E_6B Att 2_AS FILED'!I68</f>
        <v>-3.821622536939853E-3</v>
      </c>
      <c r="J68" s="100">
        <f>+'E_6B Att 2_4CP'!J69-'E_6B Att 2_AS FILED'!J68</f>
        <v>-3.8119073447530358E-3</v>
      </c>
      <c r="K68" s="100">
        <f>+'E_6B Att 2_4CP'!K69-'E_6B Att 2_AS FILED'!K68</f>
        <v>-3.7875260506289588E-3</v>
      </c>
      <c r="L68" s="100">
        <f>+'E_6B Att 2_4CP'!L69-'E_6B Att 2_AS FILED'!L68</f>
        <v>-3.6962346408738623E-3</v>
      </c>
      <c r="M68" s="100">
        <f>+'E_6B Att 2_4CP'!M69-'E_6B Att 2_AS FILED'!M68</f>
        <v>-3.7418069732482627E-3</v>
      </c>
      <c r="N68" s="100">
        <f>+'E_6B Att 2_4CP'!N69-'E_6B Att 2_AS FILED'!N68</f>
        <v>-3.8348494380146605E-3</v>
      </c>
      <c r="O68" s="100">
        <f>+'E_6B Att 2_4CP'!O69-'E_6B Att 2_AS FILED'!O68</f>
        <v>-3.7312434776907962E-3</v>
      </c>
      <c r="P68" s="100">
        <f>+'E_6B Att 2_4CP'!P69-'E_6B Att 2_AS FILED'!P68</f>
        <v>-3.8262030106583043E-3</v>
      </c>
      <c r="Q68" s="100">
        <f>+'E_6B Att 2_4CP'!Q69-'E_6B Att 2_AS FILED'!Q68</f>
        <v>-3.8238978585721254E-3</v>
      </c>
      <c r="R68" s="100">
        <f>+'E_6B Att 2_4CP'!R69-'E_6B Att 2_AS FILED'!R68</f>
        <v>-3.828820983226699E-3</v>
      </c>
      <c r="S68" s="100">
        <f>+'E_6B Att 2_4CP'!S69-'E_6B Att 2_AS FILED'!S68</f>
        <v>-3.7390699383214243E-3</v>
      </c>
      <c r="T68" s="100">
        <f>+'E_6B Att 2_4CP'!T69-'E_6B Att 2_AS FILED'!T68</f>
        <v>-3.7266352955115075E-3</v>
      </c>
    </row>
    <row r="69" spans="1:20" ht="15.75" thickBot="1" x14ac:dyDescent="0.3">
      <c r="A69" s="91" t="s">
        <v>83</v>
      </c>
      <c r="B69" s="97" t="s">
        <v>232</v>
      </c>
      <c r="C69" s="100">
        <f>+'E_6B Att 2_4CP'!C70-'E_6B Att 2_AS FILED'!C69</f>
        <v>0</v>
      </c>
      <c r="D69" s="100">
        <f>+'E_6B Att 2_4CP'!D70-'E_6B Att 2_AS FILED'!D69</f>
        <v>0</v>
      </c>
      <c r="E69" s="100">
        <f>+'E_6B Att 2_4CP'!E70-'E_6B Att 2_AS FILED'!E69</f>
        <v>0</v>
      </c>
      <c r="F69" s="100">
        <f>+'E_6B Att 2_4CP'!F70-'E_6B Att 2_AS FILED'!F69</f>
        <v>0</v>
      </c>
      <c r="G69" s="100">
        <f>+'E_6B Att 2_4CP'!G70-'E_6B Att 2_AS FILED'!G69</f>
        <v>5.195553438065782E-9</v>
      </c>
      <c r="H69" s="100">
        <f>+'E_6B Att 2_4CP'!H70-'E_6B Att 2_AS FILED'!H69</f>
        <v>0</v>
      </c>
      <c r="I69" s="100">
        <f>+'E_6B Att 2_4CP'!I70-'E_6B Att 2_AS FILED'!I69</f>
        <v>-6.2116924615462387E-10</v>
      </c>
      <c r="J69" s="100">
        <f>+'E_6B Att 2_4CP'!J70-'E_6B Att 2_AS FILED'!J69</f>
        <v>-1.4228778718907465E-10</v>
      </c>
      <c r="K69" s="100">
        <f>+'E_6B Att 2_4CP'!K70-'E_6B Att 2_AS FILED'!K69</f>
        <v>0</v>
      </c>
      <c r="L69" s="100">
        <f>+'E_6B Att 2_4CP'!L70-'E_6B Att 2_AS FILED'!L69</f>
        <v>0</v>
      </c>
      <c r="M69" s="100">
        <f>+'E_6B Att 2_4CP'!M70-'E_6B Att 2_AS FILED'!M69</f>
        <v>0</v>
      </c>
      <c r="N69" s="100">
        <f>+'E_6B Att 2_4CP'!N70-'E_6B Att 2_AS FILED'!N69</f>
        <v>-6.4954307056136012E-8</v>
      </c>
      <c r="O69" s="100">
        <f>+'E_6B Att 2_4CP'!O70-'E_6B Att 2_AS FILED'!O69</f>
        <v>0</v>
      </c>
      <c r="P69" s="100">
        <f>+'E_6B Att 2_4CP'!P70-'E_6B Att 2_AS FILED'!P69</f>
        <v>2.636884697116323E-9</v>
      </c>
      <c r="Q69" s="100">
        <f>+'E_6B Att 2_4CP'!Q70-'E_6B Att 2_AS FILED'!Q69</f>
        <v>-2.9947756099455577E-8</v>
      </c>
      <c r="R69" s="100">
        <f>+'E_6B Att 2_4CP'!R70-'E_6B Att 2_AS FILED'!R69</f>
        <v>0</v>
      </c>
      <c r="S69" s="100">
        <f>+'E_6B Att 2_4CP'!S70-'E_6B Att 2_AS FILED'!S69</f>
        <v>0</v>
      </c>
      <c r="T69" s="100">
        <f>+'E_6B Att 2_4CP'!T70-'E_6B Att 2_AS FILED'!T69</f>
        <v>0</v>
      </c>
    </row>
    <row r="70" spans="1:20" x14ac:dyDescent="0.25">
      <c r="A70" s="91" t="s">
        <v>84</v>
      </c>
      <c r="B70" s="97" t="s">
        <v>231</v>
      </c>
      <c r="C70" s="125">
        <f>+'E_6B Att 2_4CP'!C71-'E_6B Att 2_AS FILED'!C70</f>
        <v>0</v>
      </c>
      <c r="D70" s="125">
        <f>+'E_6B Att 2_4CP'!D71-'E_6B Att 2_AS FILED'!D70</f>
        <v>-6.3584686252053119E-3</v>
      </c>
      <c r="E70" s="125">
        <f>+'E_6B Att 2_4CP'!E71-'E_6B Att 2_AS FILED'!E70</f>
        <v>-6.4154013457992098E-3</v>
      </c>
      <c r="F70" s="125">
        <f>+'E_6B Att 2_4CP'!F71-'E_6B Att 2_AS FILED'!F70</f>
        <v>-6.2171307126402502E-3</v>
      </c>
      <c r="G70" s="125">
        <f>+'E_6B Att 2_4CP'!G71-'E_6B Att 2_AS FILED'!G70</f>
        <v>-6.4314099617595877E-3</v>
      </c>
      <c r="H70" s="125">
        <f>+'E_6B Att 2_4CP'!H71-'E_6B Att 2_AS FILED'!H70</f>
        <v>-6.4278223148165285E-3</v>
      </c>
      <c r="I70" s="125">
        <f>+'E_6B Att 2_4CP'!I71-'E_6B Att 2_AS FILED'!I70</f>
        <v>-6.4182790343639742E-3</v>
      </c>
      <c r="J70" s="125">
        <f>+'E_6B Att 2_4CP'!J71-'E_6B Att 2_AS FILED'!J70</f>
        <v>-6.4020514104462375E-3</v>
      </c>
      <c r="K70" s="125">
        <f>+'E_6B Att 2_4CP'!K71-'E_6B Att 2_AS FILED'!K70</f>
        <v>-6.360572562237622E-3</v>
      </c>
      <c r="L70" s="125">
        <f>+'E_6B Att 2_4CP'!L71-'E_6B Att 2_AS FILED'!L70</f>
        <v>-6.2064580519438292E-3</v>
      </c>
      <c r="M70" s="125">
        <f>+'E_6B Att 2_4CP'!M71-'E_6B Att 2_AS FILED'!M70</f>
        <v>-6.2838145326814315E-3</v>
      </c>
      <c r="N70" s="125">
        <f>+'E_6B Att 2_4CP'!N71-'E_6B Att 2_AS FILED'!N70</f>
        <v>-6.4390256875653216E-3</v>
      </c>
      <c r="O70" s="125">
        <f>+'E_6B Att 2_4CP'!O71-'E_6B Att 2_AS FILED'!O70</f>
        <v>-6.2666192380044011E-3</v>
      </c>
      <c r="P70" s="125">
        <f>+'E_6B Att 2_4CP'!P71-'E_6B Att 2_AS FILED'!P70</f>
        <v>-6.4265016297918006E-3</v>
      </c>
      <c r="Q70" s="125">
        <f>+'E_6B Att 2_4CP'!Q71-'E_6B Att 2_AS FILED'!Q70</f>
        <v>-6.4215764752809353E-3</v>
      </c>
      <c r="R70" s="125">
        <f>+'E_6B Att 2_4CP'!R71-'E_6B Att 2_AS FILED'!R70</f>
        <v>-6.4281178722909544E-3</v>
      </c>
      <c r="S70" s="125">
        <f>+'E_6B Att 2_4CP'!S71-'E_6B Att 2_AS FILED'!S70</f>
        <v>-6.2795597230186836E-3</v>
      </c>
      <c r="T70" s="125">
        <f>+'E_6B Att 2_4CP'!T71-'E_6B Att 2_AS FILED'!T70</f>
        <v>-6.2514126022482526E-3</v>
      </c>
    </row>
    <row r="71" spans="1:20" x14ac:dyDescent="0.25">
      <c r="A71" s="91"/>
      <c r="B71" s="97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</row>
    <row r="72" spans="1:20" x14ac:dyDescent="0.25">
      <c r="A72" s="91" t="s">
        <v>86</v>
      </c>
    </row>
    <row r="73" spans="1:20" ht="15.75" x14ac:dyDescent="0.25">
      <c r="A73" s="91" t="s">
        <v>88</v>
      </c>
      <c r="B73" s="93" t="s">
        <v>199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</row>
    <row r="74" spans="1:20" x14ac:dyDescent="0.25">
      <c r="A74" s="91" t="s">
        <v>90</v>
      </c>
      <c r="B74" s="95" t="s">
        <v>209</v>
      </c>
      <c r="C74" s="96">
        <f>+'E_6B Att 2_4CP'!C73-'E_6B Att 2_AS FILED'!C74</f>
        <v>0</v>
      </c>
      <c r="D74" s="96">
        <f>+'E_6B Att 2_4CP'!D73-'E_6B Att 2_AS FILED'!D74</f>
        <v>0</v>
      </c>
      <c r="E74" s="96">
        <f>+'E_6B Att 2_4CP'!E73-'E_6B Att 2_AS FILED'!E74</f>
        <v>0</v>
      </c>
      <c r="F74" s="96">
        <f>+'E_6B Att 2_4CP'!F73-'E_6B Att 2_AS FILED'!F74</f>
        <v>0</v>
      </c>
      <c r="G74" s="96">
        <f>+'E_6B Att 2_4CP'!G73-'E_6B Att 2_AS FILED'!G74</f>
        <v>0</v>
      </c>
      <c r="H74" s="96">
        <f>+'E_6B Att 2_4CP'!H73-'E_6B Att 2_AS FILED'!H74</f>
        <v>0</v>
      </c>
      <c r="I74" s="96">
        <f>+'E_6B Att 2_4CP'!I73-'E_6B Att 2_AS FILED'!I74</f>
        <v>0</v>
      </c>
      <c r="J74" s="96">
        <f>+'E_6B Att 2_4CP'!J73-'E_6B Att 2_AS FILED'!J74</f>
        <v>0</v>
      </c>
      <c r="K74" s="96">
        <f>+'E_6B Att 2_4CP'!K73-'E_6B Att 2_AS FILED'!K74</f>
        <v>0</v>
      </c>
      <c r="L74" s="96">
        <f>+'E_6B Att 2_4CP'!L73-'E_6B Att 2_AS FILED'!L74</f>
        <v>0</v>
      </c>
      <c r="M74" s="96">
        <f>+'E_6B Att 2_4CP'!M73-'E_6B Att 2_AS FILED'!M74</f>
        <v>0</v>
      </c>
      <c r="N74" s="96">
        <f>+'E_6B Att 2_4CP'!N73-'E_6B Att 2_AS FILED'!N74</f>
        <v>0</v>
      </c>
      <c r="O74" s="96">
        <f>+'E_6B Att 2_4CP'!O73-'E_6B Att 2_AS FILED'!O74</f>
        <v>0</v>
      </c>
      <c r="P74" s="96">
        <f>+'E_6B Att 2_4CP'!P73-'E_6B Att 2_AS FILED'!P74</f>
        <v>0</v>
      </c>
      <c r="Q74" s="96">
        <f>+'E_6B Att 2_4CP'!Q73-'E_6B Att 2_AS FILED'!Q74</f>
        <v>0</v>
      </c>
      <c r="R74" s="96">
        <f>+'E_6B Att 2_4CP'!R73-'E_6B Att 2_AS FILED'!R74</f>
        <v>0</v>
      </c>
      <c r="S74" s="96">
        <f>+'E_6B Att 2_4CP'!S73-'E_6B Att 2_AS FILED'!S74</f>
        <v>0</v>
      </c>
      <c r="T74" s="96">
        <f>+'E_6B Att 2_4CP'!T73-'E_6B Att 2_AS FILED'!T74</f>
        <v>0</v>
      </c>
    </row>
    <row r="75" spans="1:20" x14ac:dyDescent="0.25">
      <c r="A75" s="91" t="s">
        <v>91</v>
      </c>
      <c r="B75" s="97" t="s">
        <v>234</v>
      </c>
      <c r="C75" s="94">
        <f>+'E_6B Att 2_4CP'!C76-'E_6B Att 2_AS FILED'!C75</f>
        <v>2.1814145670409744</v>
      </c>
      <c r="D75" s="94">
        <f>+'E_6B Att 2_4CP'!D76-'E_6B Att 2_AS FILED'!D75</f>
        <v>0</v>
      </c>
      <c r="E75" s="94">
        <f>+'E_6B Att 2_4CP'!E76-'E_6B Att 2_AS FILED'!E75</f>
        <v>0</v>
      </c>
      <c r="F75" s="94">
        <f>+'E_6B Att 2_4CP'!F76-'E_6B Att 2_AS FILED'!F75</f>
        <v>0.46113540725491475</v>
      </c>
      <c r="G75" s="94">
        <f>+'E_6B Att 2_4CP'!G76-'E_6B Att 2_AS FILED'!G75</f>
        <v>0</v>
      </c>
      <c r="H75" s="94">
        <f>+'E_6B Att 2_4CP'!H76-'E_6B Att 2_AS FILED'!H75</f>
        <v>0</v>
      </c>
      <c r="I75" s="94">
        <f>+'E_6B Att 2_4CP'!I76-'E_6B Att 2_AS FILED'!I75</f>
        <v>0</v>
      </c>
      <c r="J75" s="94">
        <f>+'E_6B Att 2_4CP'!J76-'E_6B Att 2_AS FILED'!J75</f>
        <v>0</v>
      </c>
      <c r="K75" s="94">
        <f>+'E_6B Att 2_4CP'!K76-'E_6B Att 2_AS FILED'!K75</f>
        <v>0</v>
      </c>
      <c r="L75" s="94">
        <f>+'E_6B Att 2_4CP'!L76-'E_6B Att 2_AS FILED'!L75</f>
        <v>0.22252819283420422</v>
      </c>
      <c r="M75" s="94">
        <f>+'E_6B Att 2_4CP'!M76-'E_6B Att 2_AS FILED'!M75</f>
        <v>0</v>
      </c>
      <c r="N75" s="94">
        <f>+'E_6B Att 2_4CP'!N76-'E_6B Att 2_AS FILED'!N75</f>
        <v>0</v>
      </c>
      <c r="O75" s="94">
        <f>+'E_6B Att 2_4CP'!O76-'E_6B Att 2_AS FILED'!O75</f>
        <v>0</v>
      </c>
      <c r="P75" s="94">
        <f>+'E_6B Att 2_4CP'!P76-'E_6B Att 2_AS FILED'!P75</f>
        <v>0</v>
      </c>
      <c r="Q75" s="94">
        <f>+'E_6B Att 2_4CP'!Q76-'E_6B Att 2_AS FILED'!Q75</f>
        <v>0</v>
      </c>
      <c r="R75" s="94">
        <f>+'E_6B Att 2_4CP'!R76-'E_6B Att 2_AS FILED'!R75</f>
        <v>0</v>
      </c>
      <c r="S75" s="94">
        <f>+'E_6B Att 2_4CP'!S76-'E_6B Att 2_AS FILED'!S75</f>
        <v>0</v>
      </c>
      <c r="T75" s="94">
        <f>+'E_6B Att 2_4CP'!T76-'E_6B Att 2_AS FILED'!T75</f>
        <v>1.4977509669519122</v>
      </c>
    </row>
    <row r="76" spans="1:20" x14ac:dyDescent="0.25">
      <c r="A76" s="91" t="s">
        <v>93</v>
      </c>
      <c r="B76" s="97" t="s">
        <v>235</v>
      </c>
      <c r="C76" s="94">
        <f>+'E_6B Att 2_4CP'!C77-'E_6B Att 2_AS FILED'!C76</f>
        <v>-11.917738173098769</v>
      </c>
      <c r="D76" s="94">
        <f>+'E_6B Att 2_4CP'!D77-'E_6B Att 2_AS FILED'!D76</f>
        <v>0.22888310352914232</v>
      </c>
      <c r="E76" s="94">
        <f>+'E_6B Att 2_4CP'!E77-'E_6B Att 2_AS FILED'!E76</f>
        <v>2.8210032403606533E-2</v>
      </c>
      <c r="F76" s="94">
        <f>+'E_6B Att 2_4CP'!F77-'E_6B Att 2_AS FILED'!F76</f>
        <v>6.2729085869861478E-2</v>
      </c>
      <c r="G76" s="94">
        <f>+'E_6B Att 2_4CP'!G77-'E_6B Att 2_AS FILED'!G76</f>
        <v>-2.7502818835655489</v>
      </c>
      <c r="H76" s="94">
        <f>+'E_6B Att 2_4CP'!H77-'E_6B Att 2_AS FILED'!H76</f>
        <v>0.10464877501510728</v>
      </c>
      <c r="I76" s="94">
        <f>+'E_6B Att 2_4CP'!I77-'E_6B Att 2_AS FILED'!I76</f>
        <v>1.2762920454133564</v>
      </c>
      <c r="J76" s="94">
        <f>+'E_6B Att 2_4CP'!J77-'E_6B Att 2_AS FILED'!J76</f>
        <v>0.24690791098100817</v>
      </c>
      <c r="K76" s="94">
        <f>+'E_6B Att 2_4CP'!K77-'E_6B Att 2_AS FILED'!K76</f>
        <v>0.14375161464460007</v>
      </c>
      <c r="L76" s="94">
        <f>+'E_6B Att 2_4CP'!L77-'E_6B Att 2_AS FILED'!L76</f>
        <v>2.4231711576419457E-2</v>
      </c>
      <c r="M76" s="94">
        <f>+'E_6B Att 2_4CP'!M77-'E_6B Att 2_AS FILED'!M76</f>
        <v>3.6043057275833235E-2</v>
      </c>
      <c r="N76" s="94">
        <f>+'E_6B Att 2_4CP'!N77-'E_6B Att 2_AS FILED'!N76</f>
        <v>0</v>
      </c>
      <c r="O76" s="94">
        <f>+'E_6B Att 2_4CP'!O77-'E_6B Att 2_AS FILED'!O76</f>
        <v>2.9106745019390701E-2</v>
      </c>
      <c r="P76" s="94">
        <f>+'E_6B Att 2_4CP'!P77-'E_6B Att 2_AS FILED'!P76</f>
        <v>-11.475280755737913</v>
      </c>
      <c r="Q76" s="94">
        <f>+'E_6B Att 2_4CP'!Q77-'E_6B Att 2_AS FILED'!Q76</f>
        <v>0</v>
      </c>
      <c r="R76" s="94">
        <f>+'E_6B Att 2_4CP'!R77-'E_6B Att 2_AS FILED'!R76</f>
        <v>0</v>
      </c>
      <c r="S76" s="94">
        <f>+'E_6B Att 2_4CP'!S77-'E_6B Att 2_AS FILED'!S76</f>
        <v>2.6517822820615322E-3</v>
      </c>
      <c r="T76" s="94">
        <f>+'E_6B Att 2_4CP'!T77-'E_6B Att 2_AS FILED'!T76</f>
        <v>0.12436860223743906</v>
      </c>
    </row>
    <row r="77" spans="1:20" x14ac:dyDescent="0.25">
      <c r="A77" s="91" t="s">
        <v>95</v>
      </c>
      <c r="B77" s="97" t="s">
        <v>236</v>
      </c>
      <c r="C77" s="94">
        <f>+'E_6B Att 2_4CP'!C78-'E_6B Att 2_AS FILED'!C77</f>
        <v>2.9130493909178767E-2</v>
      </c>
      <c r="D77" s="94">
        <f>+'E_6B Att 2_4CP'!D78-'E_6B Att 2_AS FILED'!D77</f>
        <v>-5.8583454442817651E-6</v>
      </c>
      <c r="E77" s="94">
        <f>+'E_6B Att 2_4CP'!E78-'E_6B Att 2_AS FILED'!E77</f>
        <v>-1.4861372063350309E-6</v>
      </c>
      <c r="F77" s="94">
        <f>+'E_6B Att 2_4CP'!F78-'E_6B Att 2_AS FILED'!F77</f>
        <v>0</v>
      </c>
      <c r="G77" s="94">
        <f>+'E_6B Att 2_4CP'!G78-'E_6B Att 2_AS FILED'!G77</f>
        <v>4.8718398020639597E-3</v>
      </c>
      <c r="H77" s="94">
        <f>+'E_6B Att 2_4CP'!H78-'E_6B Att 2_AS FILED'!H77</f>
        <v>-3.8446720117590871E-4</v>
      </c>
      <c r="I77" s="94">
        <f>+'E_6B Att 2_4CP'!I78-'E_6B Att 2_AS FILED'!I77</f>
        <v>-6.544071904315274E-4</v>
      </c>
      <c r="J77" s="94">
        <f>+'E_6B Att 2_4CP'!J78-'E_6B Att 2_AS FILED'!J77</f>
        <v>-3.2120909775112949E-5</v>
      </c>
      <c r="K77" s="94">
        <f>+'E_6B Att 2_4CP'!K78-'E_6B Att 2_AS FILED'!K77</f>
        <v>-3.4588926621087479E-6</v>
      </c>
      <c r="L77" s="94">
        <f>+'E_6B Att 2_4CP'!L78-'E_6B Att 2_AS FILED'!L77</f>
        <v>0</v>
      </c>
      <c r="M77" s="94">
        <f>+'E_6B Att 2_4CP'!M78-'E_6B Att 2_AS FILED'!M77</f>
        <v>-3.6121607472489048E-7</v>
      </c>
      <c r="N77" s="94">
        <f>+'E_6B Att 2_4CP'!N78-'E_6B Att 2_AS FILED'!N77</f>
        <v>-1.985524291036711E-3</v>
      </c>
      <c r="O77" s="94">
        <f>+'E_6B Att 2_4CP'!O78-'E_6B Att 2_AS FILED'!O77</f>
        <v>-2.5503364309148457E-6</v>
      </c>
      <c r="P77" s="94">
        <f>+'E_6B Att 2_4CP'!P78-'E_6B Att 2_AS FILED'!P77</f>
        <v>2.732894272367048E-2</v>
      </c>
      <c r="Q77" s="94">
        <f>+'E_6B Att 2_4CP'!Q78-'E_6B Att 2_AS FILED'!Q77</f>
        <v>0</v>
      </c>
      <c r="R77" s="94">
        <f>+'E_6B Att 2_4CP'!R78-'E_6B Att 2_AS FILED'!R77</f>
        <v>0</v>
      </c>
      <c r="S77" s="94">
        <f>+'E_6B Att 2_4CP'!S78-'E_6B Att 2_AS FILED'!S77</f>
        <v>-5.4097062009671182E-8</v>
      </c>
      <c r="T77" s="94">
        <f>+'E_6B Att 2_4CP'!T78-'E_6B Att 2_AS FILED'!T77</f>
        <v>0</v>
      </c>
    </row>
    <row r="78" spans="1:20" x14ac:dyDescent="0.25">
      <c r="A78" s="91" t="s">
        <v>35</v>
      </c>
      <c r="B78" s="97" t="s">
        <v>237</v>
      </c>
      <c r="C78" s="94">
        <f>+'E_6B Att 2_4CP'!C79-'E_6B Att 2_AS FILED'!C78</f>
        <v>-21.213816288276576</v>
      </c>
      <c r="D78" s="94">
        <f>+'E_6B Att 2_4CP'!D79-'E_6B Att 2_AS FILED'!D78</f>
        <v>4.4840350339228507E-2</v>
      </c>
      <c r="E78" s="94">
        <f>+'E_6B Att 2_4CP'!E79-'E_6B Att 2_AS FILED'!E78</f>
        <v>1.5862282824867791E-3</v>
      </c>
      <c r="F78" s="94">
        <f>+'E_6B Att 2_4CP'!F79-'E_6B Att 2_AS FILED'!F78</f>
        <v>0</v>
      </c>
      <c r="G78" s="94">
        <f>+'E_6B Att 2_4CP'!G79-'E_6B Att 2_AS FILED'!G78</f>
        <v>-3.3650472723675193</v>
      </c>
      <c r="H78" s="94">
        <f>+'E_6B Att 2_4CP'!H79-'E_6B Att 2_AS FILED'!H78</f>
        <v>0.26825420880715001</v>
      </c>
      <c r="I78" s="94">
        <f>+'E_6B Att 2_4CP'!I79-'E_6B Att 2_AS FILED'!I78</f>
        <v>0.46894799924666586</v>
      </c>
      <c r="J78" s="94">
        <f>+'E_6B Att 2_4CP'!J79-'E_6B Att 2_AS FILED'!J78</f>
        <v>4.5347795380081379E-2</v>
      </c>
      <c r="K78" s="94">
        <f>+'E_6B Att 2_4CP'!K79-'E_6B Att 2_AS FILED'!K78</f>
        <v>3.0359737699996003E-2</v>
      </c>
      <c r="L78" s="94">
        <f>+'E_6B Att 2_4CP'!L79-'E_6B Att 2_AS FILED'!L78</f>
        <v>0</v>
      </c>
      <c r="M78" s="94">
        <f>+'E_6B Att 2_4CP'!M79-'E_6B Att 2_AS FILED'!M78</f>
        <v>1.2367562445888325E-2</v>
      </c>
      <c r="N78" s="94">
        <f>+'E_6B Att 2_4CP'!N79-'E_6B Att 2_AS FILED'!N78</f>
        <v>0</v>
      </c>
      <c r="O78" s="94">
        <f>+'E_6B Att 2_4CP'!O79-'E_6B Att 2_AS FILED'!O78</f>
        <v>2.5129152003714239E-2</v>
      </c>
      <c r="P78" s="94">
        <f>+'E_6B Att 2_4CP'!P79-'E_6B Att 2_AS FILED'!P78</f>
        <v>-18.747439310391201</v>
      </c>
      <c r="Q78" s="94">
        <f>+'E_6B Att 2_4CP'!Q79-'E_6B Att 2_AS FILED'!Q78</f>
        <v>0</v>
      </c>
      <c r="R78" s="94">
        <f>+'E_6B Att 2_4CP'!R79-'E_6B Att 2_AS FILED'!R78</f>
        <v>0</v>
      </c>
      <c r="S78" s="94">
        <f>+'E_6B Att 2_4CP'!S79-'E_6B Att 2_AS FILED'!S78</f>
        <v>1.837260327286927E-3</v>
      </c>
      <c r="T78" s="94">
        <f>+'E_6B Att 2_4CP'!T79-'E_6B Att 2_AS FILED'!T78</f>
        <v>0</v>
      </c>
    </row>
    <row r="79" spans="1:20" x14ac:dyDescent="0.25">
      <c r="A79" s="91" t="s">
        <v>37</v>
      </c>
      <c r="B79" s="97" t="s">
        <v>238</v>
      </c>
      <c r="C79" s="94">
        <f>+'E_6B Att 2_4CP'!C80-'E_6B Att 2_AS FILED'!C79</f>
        <v>-0.49580929360308801</v>
      </c>
      <c r="D79" s="94">
        <f>+'E_6B Att 2_4CP'!D80-'E_6B Att 2_AS FILED'!D79</f>
        <v>6.4236823334908877E-3</v>
      </c>
      <c r="E79" s="94">
        <f>+'E_6B Att 2_4CP'!E80-'E_6B Att 2_AS FILED'!E79</f>
        <v>1.1829690159572692E-3</v>
      </c>
      <c r="F79" s="94">
        <f>+'E_6B Att 2_4CP'!F80-'E_6B Att 2_AS FILED'!F79</f>
        <v>7.5443529631513684E-4</v>
      </c>
      <c r="G79" s="94">
        <f>+'E_6B Att 2_4CP'!G80-'E_6B Att 2_AS FILED'!G79</f>
        <v>-0.22609360236947396</v>
      </c>
      <c r="H79" s="94">
        <f>+'E_6B Att 2_4CP'!H80-'E_6B Att 2_AS FILED'!H79</f>
        <v>3.5974605339390564E-3</v>
      </c>
      <c r="I79" s="94">
        <f>+'E_6B Att 2_4CP'!I80-'E_6B Att 2_AS FILED'!I79</f>
        <v>8.770372567096274E-2</v>
      </c>
      <c r="J79" s="94">
        <f>+'E_6B Att 2_4CP'!J80-'E_6B Att 2_AS FILED'!J79</f>
        <v>1.7203649447253611E-2</v>
      </c>
      <c r="K79" s="94">
        <f>+'E_6B Att 2_4CP'!K80-'E_6B Att 2_AS FILED'!K79</f>
        <v>5.959221542866544E-3</v>
      </c>
      <c r="L79" s="94">
        <f>+'E_6B Att 2_4CP'!L80-'E_6B Att 2_AS FILED'!L79</f>
        <v>3.2243205462889613E-4</v>
      </c>
      <c r="M79" s="94">
        <f>+'E_6B Att 2_4CP'!M80-'E_6B Att 2_AS FILED'!M79</f>
        <v>4.7922678916823003E-4</v>
      </c>
      <c r="N79" s="94">
        <f>+'E_6B Att 2_4CP'!N80-'E_6B Att 2_AS FILED'!N79</f>
        <v>0</v>
      </c>
      <c r="O79" s="94">
        <f>+'E_6B Att 2_4CP'!O80-'E_6B Att 2_AS FILED'!O79</f>
        <v>1.2069328177268801E-3</v>
      </c>
      <c r="P79" s="94">
        <f>+'E_6B Att 2_4CP'!P80-'E_6B Att 2_AS FILED'!P79</f>
        <v>-0.39624909438134637</v>
      </c>
      <c r="Q79" s="94">
        <f>+'E_6B Att 2_4CP'!Q80-'E_6B Att 2_AS FILED'!Q79</f>
        <v>0</v>
      </c>
      <c r="R79" s="94">
        <f>+'E_6B Att 2_4CP'!R80-'E_6B Att 2_AS FILED'!R79</f>
        <v>0</v>
      </c>
      <c r="S79" s="94">
        <f>+'E_6B Att 2_4CP'!S80-'E_6B Att 2_AS FILED'!S79</f>
        <v>3.5681534260922909E-5</v>
      </c>
      <c r="T79" s="94">
        <f>+'E_6B Att 2_4CP'!T80-'E_6B Att 2_AS FILED'!T79</f>
        <v>1.6639861134133405E-3</v>
      </c>
    </row>
    <row r="80" spans="1:20" x14ac:dyDescent="0.25">
      <c r="A80" s="91" t="s">
        <v>39</v>
      </c>
      <c r="B80" s="97" t="s">
        <v>239</v>
      </c>
      <c r="C80" s="94">
        <f>+'E_6B Att 2_4CP'!C81-'E_6B Att 2_AS FILED'!C80</f>
        <v>-5.2076283838250674</v>
      </c>
      <c r="D80" s="94">
        <f>+'E_6B Att 2_4CP'!D81-'E_6B Att 2_AS FILED'!D80</f>
        <v>9.6931631962959841E-4</v>
      </c>
      <c r="E80" s="94">
        <f>+'E_6B Att 2_4CP'!E81-'E_6B Att 2_AS FILED'!E80</f>
        <v>2.5194731816791105E-4</v>
      </c>
      <c r="F80" s="94">
        <f>+'E_6B Att 2_4CP'!F81-'E_6B Att 2_AS FILED'!F80</f>
        <v>1.0899961830956872E-4</v>
      </c>
      <c r="G80" s="94">
        <f>+'E_6B Att 2_4CP'!G81-'E_6B Att 2_AS FILED'!G80</f>
        <v>-0.83026461722329259</v>
      </c>
      <c r="H80" s="94">
        <f>+'E_6B Att 2_4CP'!H81-'E_6B Att 2_AS FILED'!H80</f>
        <v>6.6003067238739277E-2</v>
      </c>
      <c r="I80" s="94">
        <f>+'E_6B Att 2_4CP'!I81-'E_6B Att 2_AS FILED'!I80</f>
        <v>0.1102292690802642</v>
      </c>
      <c r="J80" s="94">
        <f>+'E_6B Att 2_4CP'!J81-'E_6B Att 2_AS FILED'!J80</f>
        <v>5.2033566868345815E-3</v>
      </c>
      <c r="K80" s="94">
        <f>+'E_6B Att 2_4CP'!K81-'E_6B Att 2_AS FILED'!K80</f>
        <v>5.6591258460958471E-4</v>
      </c>
      <c r="L80" s="94">
        <f>+'E_6B Att 2_4CP'!L81-'E_6B Att 2_AS FILED'!L80</f>
        <v>5.2334074212734283E-5</v>
      </c>
      <c r="M80" s="94">
        <f>+'E_6B Att 2_4CP'!M81-'E_6B Att 2_AS FILED'!M80</f>
        <v>6.1118436032403523E-5</v>
      </c>
      <c r="N80" s="94">
        <f>+'E_6B Att 2_4CP'!N81-'E_6B Att 2_AS FILED'!N80</f>
        <v>3.2173015731530086E-2</v>
      </c>
      <c r="O80" s="94">
        <f>+'E_6B Att 2_4CP'!O81-'E_6B Att 2_AS FILED'!O80</f>
        <v>4.0013563707130828E-4</v>
      </c>
      <c r="P80" s="94">
        <f>+'E_6B Att 2_4CP'!P81-'E_6B Att 2_AS FILED'!P80</f>
        <v>-4.6343853259459138</v>
      </c>
      <c r="Q80" s="94">
        <f>+'E_6B Att 2_4CP'!Q81-'E_6B Att 2_AS FILED'!Q80</f>
        <v>3.3597538720357534E-2</v>
      </c>
      <c r="R80" s="94">
        <f>+'E_6B Att 2_4CP'!R81-'E_6B Att 2_AS FILED'!R80</f>
        <v>7.0467614335072426E-3</v>
      </c>
      <c r="S80" s="94">
        <f>+'E_6B Att 2_4CP'!S81-'E_6B Att 2_AS FILED'!S80</f>
        <v>9.1002589581445914E-6</v>
      </c>
      <c r="T80" s="94">
        <f>+'E_6B Att 2_4CP'!T81-'E_6B Att 2_AS FILED'!T80</f>
        <v>3.4968616497033089E-4</v>
      </c>
    </row>
    <row r="81" spans="1:20" x14ac:dyDescent="0.25">
      <c r="A81" s="91" t="s">
        <v>41</v>
      </c>
      <c r="B81" s="97" t="s">
        <v>240</v>
      </c>
      <c r="C81" s="94">
        <f>+'E_6B Att 2_4CP'!C82-'E_6B Att 2_AS FILED'!C81</f>
        <v>0</v>
      </c>
      <c r="D81" s="94">
        <f>+'E_6B Att 2_4CP'!D82-'E_6B Att 2_AS FILED'!D81</f>
        <v>0</v>
      </c>
      <c r="E81" s="94">
        <f>+'E_6B Att 2_4CP'!E82-'E_6B Att 2_AS FILED'!E81</f>
        <v>0</v>
      </c>
      <c r="F81" s="94">
        <f>+'E_6B Att 2_4CP'!F82-'E_6B Att 2_AS FILED'!F81</f>
        <v>0</v>
      </c>
      <c r="G81" s="94">
        <f>+'E_6B Att 2_4CP'!G82-'E_6B Att 2_AS FILED'!G81</f>
        <v>0</v>
      </c>
      <c r="H81" s="94">
        <f>+'E_6B Att 2_4CP'!H82-'E_6B Att 2_AS FILED'!H81</f>
        <v>0</v>
      </c>
      <c r="I81" s="94">
        <f>+'E_6B Att 2_4CP'!I82-'E_6B Att 2_AS FILED'!I81</f>
        <v>0</v>
      </c>
      <c r="J81" s="94">
        <f>+'E_6B Att 2_4CP'!J82-'E_6B Att 2_AS FILED'!J81</f>
        <v>0</v>
      </c>
      <c r="K81" s="94">
        <f>+'E_6B Att 2_4CP'!K82-'E_6B Att 2_AS FILED'!K81</f>
        <v>0</v>
      </c>
      <c r="L81" s="94">
        <f>+'E_6B Att 2_4CP'!L82-'E_6B Att 2_AS FILED'!L81</f>
        <v>0</v>
      </c>
      <c r="M81" s="94">
        <f>+'E_6B Att 2_4CP'!M82-'E_6B Att 2_AS FILED'!M81</f>
        <v>0</v>
      </c>
      <c r="N81" s="94">
        <f>+'E_6B Att 2_4CP'!N82-'E_6B Att 2_AS FILED'!N81</f>
        <v>0</v>
      </c>
      <c r="O81" s="94">
        <f>+'E_6B Att 2_4CP'!O82-'E_6B Att 2_AS FILED'!O81</f>
        <v>0</v>
      </c>
      <c r="P81" s="94">
        <f>+'E_6B Att 2_4CP'!P82-'E_6B Att 2_AS FILED'!P81</f>
        <v>0</v>
      </c>
      <c r="Q81" s="94">
        <f>+'E_6B Att 2_4CP'!Q82-'E_6B Att 2_AS FILED'!Q81</f>
        <v>0</v>
      </c>
      <c r="R81" s="94">
        <f>+'E_6B Att 2_4CP'!R82-'E_6B Att 2_AS FILED'!R81</f>
        <v>0</v>
      </c>
      <c r="S81" s="94">
        <f>+'E_6B Att 2_4CP'!S82-'E_6B Att 2_AS FILED'!S81</f>
        <v>0</v>
      </c>
      <c r="T81" s="94">
        <f>+'E_6B Att 2_4CP'!T82-'E_6B Att 2_AS FILED'!T81</f>
        <v>0</v>
      </c>
    </row>
    <row r="82" spans="1:20" x14ac:dyDescent="0.25">
      <c r="A82" s="91" t="s">
        <v>43</v>
      </c>
      <c r="B82" s="97" t="s">
        <v>241</v>
      </c>
      <c r="C82" s="94">
        <f>+'E_6B Att 2_4CP'!C83-'E_6B Att 2_AS FILED'!C82</f>
        <v>0</v>
      </c>
      <c r="D82" s="94">
        <f>+'E_6B Att 2_4CP'!D83-'E_6B Att 2_AS FILED'!D82</f>
        <v>0</v>
      </c>
      <c r="E82" s="94">
        <f>+'E_6B Att 2_4CP'!E83-'E_6B Att 2_AS FILED'!E82</f>
        <v>0</v>
      </c>
      <c r="F82" s="94">
        <f>+'E_6B Att 2_4CP'!F83-'E_6B Att 2_AS FILED'!F82</f>
        <v>0</v>
      </c>
      <c r="G82" s="94">
        <f>+'E_6B Att 2_4CP'!G83-'E_6B Att 2_AS FILED'!G82</f>
        <v>0</v>
      </c>
      <c r="H82" s="94">
        <f>+'E_6B Att 2_4CP'!H83-'E_6B Att 2_AS FILED'!H82</f>
        <v>0</v>
      </c>
      <c r="I82" s="94">
        <f>+'E_6B Att 2_4CP'!I83-'E_6B Att 2_AS FILED'!I82</f>
        <v>0</v>
      </c>
      <c r="J82" s="94">
        <f>+'E_6B Att 2_4CP'!J83-'E_6B Att 2_AS FILED'!J82</f>
        <v>0</v>
      </c>
      <c r="K82" s="94">
        <f>+'E_6B Att 2_4CP'!K83-'E_6B Att 2_AS FILED'!K82</f>
        <v>0</v>
      </c>
      <c r="L82" s="94">
        <f>+'E_6B Att 2_4CP'!L83-'E_6B Att 2_AS FILED'!L82</f>
        <v>0</v>
      </c>
      <c r="M82" s="94">
        <f>+'E_6B Att 2_4CP'!M83-'E_6B Att 2_AS FILED'!M82</f>
        <v>0</v>
      </c>
      <c r="N82" s="94">
        <f>+'E_6B Att 2_4CP'!N83-'E_6B Att 2_AS FILED'!N82</f>
        <v>0</v>
      </c>
      <c r="O82" s="94">
        <f>+'E_6B Att 2_4CP'!O83-'E_6B Att 2_AS FILED'!O82</f>
        <v>0</v>
      </c>
      <c r="P82" s="94">
        <f>+'E_6B Att 2_4CP'!P83-'E_6B Att 2_AS FILED'!P82</f>
        <v>0</v>
      </c>
      <c r="Q82" s="94">
        <f>+'E_6B Att 2_4CP'!Q83-'E_6B Att 2_AS FILED'!Q82</f>
        <v>0</v>
      </c>
      <c r="R82" s="94">
        <f>+'E_6B Att 2_4CP'!R83-'E_6B Att 2_AS FILED'!R82</f>
        <v>0</v>
      </c>
      <c r="S82" s="94">
        <f>+'E_6B Att 2_4CP'!S83-'E_6B Att 2_AS FILED'!S82</f>
        <v>0</v>
      </c>
      <c r="T82" s="94">
        <f>+'E_6B Att 2_4CP'!T83-'E_6B Att 2_AS FILED'!T82</f>
        <v>0</v>
      </c>
    </row>
    <row r="83" spans="1:20" x14ac:dyDescent="0.25">
      <c r="A83" s="91" t="s">
        <v>45</v>
      </c>
      <c r="B83" s="97" t="s">
        <v>242</v>
      </c>
      <c r="C83" s="94">
        <f>+'E_6B Att 2_4CP'!C84-'E_6B Att 2_AS FILED'!C83</f>
        <v>0</v>
      </c>
      <c r="D83" s="94">
        <f>+'E_6B Att 2_4CP'!D84-'E_6B Att 2_AS FILED'!D83</f>
        <v>0</v>
      </c>
      <c r="E83" s="94">
        <f>+'E_6B Att 2_4CP'!E84-'E_6B Att 2_AS FILED'!E83</f>
        <v>0</v>
      </c>
      <c r="F83" s="94">
        <f>+'E_6B Att 2_4CP'!F84-'E_6B Att 2_AS FILED'!F83</f>
        <v>0</v>
      </c>
      <c r="G83" s="94">
        <f>+'E_6B Att 2_4CP'!G84-'E_6B Att 2_AS FILED'!G83</f>
        <v>0</v>
      </c>
      <c r="H83" s="94">
        <f>+'E_6B Att 2_4CP'!H84-'E_6B Att 2_AS FILED'!H83</f>
        <v>0</v>
      </c>
      <c r="I83" s="94">
        <f>+'E_6B Att 2_4CP'!I84-'E_6B Att 2_AS FILED'!I83</f>
        <v>0</v>
      </c>
      <c r="J83" s="94">
        <f>+'E_6B Att 2_4CP'!J84-'E_6B Att 2_AS FILED'!J83</f>
        <v>0</v>
      </c>
      <c r="K83" s="94">
        <f>+'E_6B Att 2_4CP'!K84-'E_6B Att 2_AS FILED'!K83</f>
        <v>0</v>
      </c>
      <c r="L83" s="94">
        <f>+'E_6B Att 2_4CP'!L84-'E_6B Att 2_AS FILED'!L83</f>
        <v>0</v>
      </c>
      <c r="M83" s="94">
        <f>+'E_6B Att 2_4CP'!M84-'E_6B Att 2_AS FILED'!M83</f>
        <v>0</v>
      </c>
      <c r="N83" s="94">
        <f>+'E_6B Att 2_4CP'!N84-'E_6B Att 2_AS FILED'!N83</f>
        <v>0</v>
      </c>
      <c r="O83" s="94">
        <f>+'E_6B Att 2_4CP'!O84-'E_6B Att 2_AS FILED'!O83</f>
        <v>0</v>
      </c>
      <c r="P83" s="94">
        <f>+'E_6B Att 2_4CP'!P84-'E_6B Att 2_AS FILED'!P83</f>
        <v>0</v>
      </c>
      <c r="Q83" s="94">
        <f>+'E_6B Att 2_4CP'!Q84-'E_6B Att 2_AS FILED'!Q83</f>
        <v>0</v>
      </c>
      <c r="R83" s="94">
        <f>+'E_6B Att 2_4CP'!R84-'E_6B Att 2_AS FILED'!R83</f>
        <v>0</v>
      </c>
      <c r="S83" s="94">
        <f>+'E_6B Att 2_4CP'!S84-'E_6B Att 2_AS FILED'!S83</f>
        <v>0</v>
      </c>
      <c r="T83" s="94">
        <f>+'E_6B Att 2_4CP'!T84-'E_6B Att 2_AS FILED'!T83</f>
        <v>0</v>
      </c>
    </row>
    <row r="84" spans="1:20" x14ac:dyDescent="0.25">
      <c r="A84" s="91" t="s">
        <v>47</v>
      </c>
      <c r="B84" s="97" t="s">
        <v>243</v>
      </c>
      <c r="C84" s="94">
        <f>+'E_6B Att 2_4CP'!C85-'E_6B Att 2_AS FILED'!C84</f>
        <v>0</v>
      </c>
      <c r="D84" s="94">
        <f>+'E_6B Att 2_4CP'!D85-'E_6B Att 2_AS FILED'!D84</f>
        <v>0</v>
      </c>
      <c r="E84" s="94">
        <f>+'E_6B Att 2_4CP'!E85-'E_6B Att 2_AS FILED'!E84</f>
        <v>0</v>
      </c>
      <c r="F84" s="94">
        <f>+'E_6B Att 2_4CP'!F85-'E_6B Att 2_AS FILED'!F84</f>
        <v>0</v>
      </c>
      <c r="G84" s="94">
        <f>+'E_6B Att 2_4CP'!G85-'E_6B Att 2_AS FILED'!G84</f>
        <v>0</v>
      </c>
      <c r="H84" s="94">
        <f>+'E_6B Att 2_4CP'!H85-'E_6B Att 2_AS FILED'!H84</f>
        <v>0</v>
      </c>
      <c r="I84" s="94">
        <f>+'E_6B Att 2_4CP'!I85-'E_6B Att 2_AS FILED'!I84</f>
        <v>0</v>
      </c>
      <c r="J84" s="94">
        <f>+'E_6B Att 2_4CP'!J85-'E_6B Att 2_AS FILED'!J84</f>
        <v>0</v>
      </c>
      <c r="K84" s="94">
        <f>+'E_6B Att 2_4CP'!K85-'E_6B Att 2_AS FILED'!K84</f>
        <v>0</v>
      </c>
      <c r="L84" s="94">
        <f>+'E_6B Att 2_4CP'!L85-'E_6B Att 2_AS FILED'!L84</f>
        <v>0</v>
      </c>
      <c r="M84" s="94">
        <f>+'E_6B Att 2_4CP'!M85-'E_6B Att 2_AS FILED'!M84</f>
        <v>0</v>
      </c>
      <c r="N84" s="94">
        <f>+'E_6B Att 2_4CP'!N85-'E_6B Att 2_AS FILED'!N84</f>
        <v>0</v>
      </c>
      <c r="O84" s="94">
        <f>+'E_6B Att 2_4CP'!O85-'E_6B Att 2_AS FILED'!O84</f>
        <v>0</v>
      </c>
      <c r="P84" s="94">
        <f>+'E_6B Att 2_4CP'!P85-'E_6B Att 2_AS FILED'!P84</f>
        <v>0</v>
      </c>
      <c r="Q84" s="94">
        <f>+'E_6B Att 2_4CP'!Q85-'E_6B Att 2_AS FILED'!Q84</f>
        <v>0</v>
      </c>
      <c r="R84" s="94">
        <f>+'E_6B Att 2_4CP'!R85-'E_6B Att 2_AS FILED'!R84</f>
        <v>0</v>
      </c>
      <c r="S84" s="94">
        <f>+'E_6B Att 2_4CP'!S85-'E_6B Att 2_AS FILED'!S84</f>
        <v>0</v>
      </c>
      <c r="T84" s="94">
        <f>+'E_6B Att 2_4CP'!T85-'E_6B Att 2_AS FILED'!T84</f>
        <v>0</v>
      </c>
    </row>
    <row r="85" spans="1:20" x14ac:dyDescent="0.25">
      <c r="A85" s="91" t="s">
        <v>49</v>
      </c>
      <c r="B85" s="97" t="s">
        <v>244</v>
      </c>
      <c r="C85" s="94">
        <f>+'E_6B Att 2_4CP'!C86-'E_6B Att 2_AS FILED'!C85</f>
        <v>0</v>
      </c>
      <c r="D85" s="94">
        <f>+'E_6B Att 2_4CP'!D86-'E_6B Att 2_AS FILED'!D85</f>
        <v>0</v>
      </c>
      <c r="E85" s="94">
        <f>+'E_6B Att 2_4CP'!E86-'E_6B Att 2_AS FILED'!E85</f>
        <v>0</v>
      </c>
      <c r="F85" s="94">
        <f>+'E_6B Att 2_4CP'!F86-'E_6B Att 2_AS FILED'!F85</f>
        <v>0</v>
      </c>
      <c r="G85" s="94">
        <f>+'E_6B Att 2_4CP'!G86-'E_6B Att 2_AS FILED'!G85</f>
        <v>0</v>
      </c>
      <c r="H85" s="94">
        <f>+'E_6B Att 2_4CP'!H86-'E_6B Att 2_AS FILED'!H85</f>
        <v>0</v>
      </c>
      <c r="I85" s="94">
        <f>+'E_6B Att 2_4CP'!I86-'E_6B Att 2_AS FILED'!I85</f>
        <v>0</v>
      </c>
      <c r="J85" s="94">
        <f>+'E_6B Att 2_4CP'!J86-'E_6B Att 2_AS FILED'!J85</f>
        <v>0</v>
      </c>
      <c r="K85" s="94">
        <f>+'E_6B Att 2_4CP'!K86-'E_6B Att 2_AS FILED'!K85</f>
        <v>0</v>
      </c>
      <c r="L85" s="94">
        <f>+'E_6B Att 2_4CP'!L86-'E_6B Att 2_AS FILED'!L85</f>
        <v>0</v>
      </c>
      <c r="M85" s="94">
        <f>+'E_6B Att 2_4CP'!M86-'E_6B Att 2_AS FILED'!M85</f>
        <v>0</v>
      </c>
      <c r="N85" s="94">
        <f>+'E_6B Att 2_4CP'!N86-'E_6B Att 2_AS FILED'!N85</f>
        <v>0</v>
      </c>
      <c r="O85" s="94">
        <f>+'E_6B Att 2_4CP'!O86-'E_6B Att 2_AS FILED'!O85</f>
        <v>0</v>
      </c>
      <c r="P85" s="94">
        <f>+'E_6B Att 2_4CP'!P86-'E_6B Att 2_AS FILED'!P85</f>
        <v>0</v>
      </c>
      <c r="Q85" s="94">
        <f>+'E_6B Att 2_4CP'!Q86-'E_6B Att 2_AS FILED'!Q85</f>
        <v>0</v>
      </c>
      <c r="R85" s="94">
        <f>+'E_6B Att 2_4CP'!R86-'E_6B Att 2_AS FILED'!R85</f>
        <v>0</v>
      </c>
      <c r="S85" s="94">
        <f>+'E_6B Att 2_4CP'!S86-'E_6B Att 2_AS FILED'!S85</f>
        <v>0</v>
      </c>
      <c r="T85" s="94">
        <f>+'E_6B Att 2_4CP'!T86-'E_6B Att 2_AS FILED'!T85</f>
        <v>0</v>
      </c>
    </row>
    <row r="86" spans="1:20" x14ac:dyDescent="0.25">
      <c r="A86" s="91" t="s">
        <v>51</v>
      </c>
      <c r="B86" s="97" t="s">
        <v>245</v>
      </c>
      <c r="C86" s="94">
        <f>+'E_6B Att 2_4CP'!C87-'E_6B Att 2_AS FILED'!C86</f>
        <v>0</v>
      </c>
      <c r="D86" s="94">
        <f>+'E_6B Att 2_4CP'!D87-'E_6B Att 2_AS FILED'!D86</f>
        <v>0</v>
      </c>
      <c r="E86" s="94">
        <f>+'E_6B Att 2_4CP'!E87-'E_6B Att 2_AS FILED'!E86</f>
        <v>0</v>
      </c>
      <c r="F86" s="94">
        <f>+'E_6B Att 2_4CP'!F87-'E_6B Att 2_AS FILED'!F86</f>
        <v>0</v>
      </c>
      <c r="G86" s="94">
        <f>+'E_6B Att 2_4CP'!G87-'E_6B Att 2_AS FILED'!G86</f>
        <v>0</v>
      </c>
      <c r="H86" s="94">
        <f>+'E_6B Att 2_4CP'!H87-'E_6B Att 2_AS FILED'!H86</f>
        <v>0</v>
      </c>
      <c r="I86" s="94">
        <f>+'E_6B Att 2_4CP'!I87-'E_6B Att 2_AS FILED'!I86</f>
        <v>0</v>
      </c>
      <c r="J86" s="94">
        <f>+'E_6B Att 2_4CP'!J87-'E_6B Att 2_AS FILED'!J86</f>
        <v>0</v>
      </c>
      <c r="K86" s="94">
        <f>+'E_6B Att 2_4CP'!K87-'E_6B Att 2_AS FILED'!K86</f>
        <v>0</v>
      </c>
      <c r="L86" s="94">
        <f>+'E_6B Att 2_4CP'!L87-'E_6B Att 2_AS FILED'!L86</f>
        <v>0</v>
      </c>
      <c r="M86" s="94">
        <f>+'E_6B Att 2_4CP'!M87-'E_6B Att 2_AS FILED'!M86</f>
        <v>0</v>
      </c>
      <c r="N86" s="94">
        <f>+'E_6B Att 2_4CP'!N87-'E_6B Att 2_AS FILED'!N86</f>
        <v>0</v>
      </c>
      <c r="O86" s="94">
        <f>+'E_6B Att 2_4CP'!O87-'E_6B Att 2_AS FILED'!O86</f>
        <v>0</v>
      </c>
      <c r="P86" s="94">
        <f>+'E_6B Att 2_4CP'!P87-'E_6B Att 2_AS FILED'!P86</f>
        <v>0</v>
      </c>
      <c r="Q86" s="94">
        <f>+'E_6B Att 2_4CP'!Q87-'E_6B Att 2_AS FILED'!Q86</f>
        <v>0</v>
      </c>
      <c r="R86" s="94">
        <f>+'E_6B Att 2_4CP'!R87-'E_6B Att 2_AS FILED'!R86</f>
        <v>0</v>
      </c>
      <c r="S86" s="94">
        <f>+'E_6B Att 2_4CP'!S87-'E_6B Att 2_AS FILED'!S86</f>
        <v>0</v>
      </c>
      <c r="T86" s="94">
        <f>+'E_6B Att 2_4CP'!T87-'E_6B Att 2_AS FILED'!T86</f>
        <v>0</v>
      </c>
    </row>
    <row r="87" spans="1:20" x14ac:dyDescent="0.25">
      <c r="A87" s="91" t="s">
        <v>53</v>
      </c>
      <c r="B87" s="97" t="s">
        <v>246</v>
      </c>
      <c r="C87" s="94">
        <f>+'E_6B Att 2_4CP'!C88-'E_6B Att 2_AS FILED'!C87</f>
        <v>0</v>
      </c>
      <c r="D87" s="94">
        <f>+'E_6B Att 2_4CP'!D88-'E_6B Att 2_AS FILED'!D87</f>
        <v>0</v>
      </c>
      <c r="E87" s="94">
        <f>+'E_6B Att 2_4CP'!E88-'E_6B Att 2_AS FILED'!E87</f>
        <v>0</v>
      </c>
      <c r="F87" s="94">
        <f>+'E_6B Att 2_4CP'!F88-'E_6B Att 2_AS FILED'!F87</f>
        <v>0</v>
      </c>
      <c r="G87" s="94">
        <f>+'E_6B Att 2_4CP'!G88-'E_6B Att 2_AS FILED'!G87</f>
        <v>0</v>
      </c>
      <c r="H87" s="94">
        <f>+'E_6B Att 2_4CP'!H88-'E_6B Att 2_AS FILED'!H87</f>
        <v>0</v>
      </c>
      <c r="I87" s="94">
        <f>+'E_6B Att 2_4CP'!I88-'E_6B Att 2_AS FILED'!I87</f>
        <v>0</v>
      </c>
      <c r="J87" s="94">
        <f>+'E_6B Att 2_4CP'!J88-'E_6B Att 2_AS FILED'!J87</f>
        <v>0</v>
      </c>
      <c r="K87" s="94">
        <f>+'E_6B Att 2_4CP'!K88-'E_6B Att 2_AS FILED'!K87</f>
        <v>0</v>
      </c>
      <c r="L87" s="94">
        <f>+'E_6B Att 2_4CP'!L88-'E_6B Att 2_AS FILED'!L87</f>
        <v>0</v>
      </c>
      <c r="M87" s="94">
        <f>+'E_6B Att 2_4CP'!M88-'E_6B Att 2_AS FILED'!M87</f>
        <v>0</v>
      </c>
      <c r="N87" s="94">
        <f>+'E_6B Att 2_4CP'!N88-'E_6B Att 2_AS FILED'!N87</f>
        <v>0</v>
      </c>
      <c r="O87" s="94">
        <f>+'E_6B Att 2_4CP'!O88-'E_6B Att 2_AS FILED'!O87</f>
        <v>0</v>
      </c>
      <c r="P87" s="94">
        <f>+'E_6B Att 2_4CP'!P88-'E_6B Att 2_AS FILED'!P87</f>
        <v>0</v>
      </c>
      <c r="Q87" s="94">
        <f>+'E_6B Att 2_4CP'!Q88-'E_6B Att 2_AS FILED'!Q87</f>
        <v>0</v>
      </c>
      <c r="R87" s="94">
        <f>+'E_6B Att 2_4CP'!R88-'E_6B Att 2_AS FILED'!R87</f>
        <v>0</v>
      </c>
      <c r="S87" s="94">
        <f>+'E_6B Att 2_4CP'!S88-'E_6B Att 2_AS FILED'!S87</f>
        <v>0</v>
      </c>
      <c r="T87" s="94">
        <f>+'E_6B Att 2_4CP'!T88-'E_6B Att 2_AS FILED'!T87</f>
        <v>0</v>
      </c>
    </row>
    <row r="88" spans="1:20" ht="15.75" thickBot="1" x14ac:dyDescent="0.3">
      <c r="A88" s="91" t="s">
        <v>55</v>
      </c>
      <c r="B88" s="97" t="s">
        <v>247</v>
      </c>
      <c r="C88" s="94">
        <f>+'E_6B Att 2_4CP'!C89-'E_6B Att 2_AS FILED'!C88</f>
        <v>0</v>
      </c>
      <c r="D88" s="94">
        <f>+'E_6B Att 2_4CP'!D89-'E_6B Att 2_AS FILED'!D88</f>
        <v>0</v>
      </c>
      <c r="E88" s="94">
        <f>+'E_6B Att 2_4CP'!E89-'E_6B Att 2_AS FILED'!E88</f>
        <v>0</v>
      </c>
      <c r="F88" s="94">
        <f>+'E_6B Att 2_4CP'!F89-'E_6B Att 2_AS FILED'!F88</f>
        <v>0</v>
      </c>
      <c r="G88" s="94">
        <f>+'E_6B Att 2_4CP'!G89-'E_6B Att 2_AS FILED'!G88</f>
        <v>0</v>
      </c>
      <c r="H88" s="94">
        <f>+'E_6B Att 2_4CP'!H89-'E_6B Att 2_AS FILED'!H88</f>
        <v>0</v>
      </c>
      <c r="I88" s="94">
        <f>+'E_6B Att 2_4CP'!I89-'E_6B Att 2_AS FILED'!I88</f>
        <v>0</v>
      </c>
      <c r="J88" s="94">
        <f>+'E_6B Att 2_4CP'!J89-'E_6B Att 2_AS FILED'!J88</f>
        <v>0</v>
      </c>
      <c r="K88" s="94">
        <f>+'E_6B Att 2_4CP'!K89-'E_6B Att 2_AS FILED'!K88</f>
        <v>0</v>
      </c>
      <c r="L88" s="94">
        <f>+'E_6B Att 2_4CP'!L89-'E_6B Att 2_AS FILED'!L88</f>
        <v>0</v>
      </c>
      <c r="M88" s="94">
        <f>+'E_6B Att 2_4CP'!M89-'E_6B Att 2_AS FILED'!M88</f>
        <v>0</v>
      </c>
      <c r="N88" s="94">
        <f>+'E_6B Att 2_4CP'!N89-'E_6B Att 2_AS FILED'!N88</f>
        <v>0</v>
      </c>
      <c r="O88" s="94">
        <f>+'E_6B Att 2_4CP'!O89-'E_6B Att 2_AS FILED'!O88</f>
        <v>0</v>
      </c>
      <c r="P88" s="94">
        <f>+'E_6B Att 2_4CP'!P89-'E_6B Att 2_AS FILED'!P88</f>
        <v>0</v>
      </c>
      <c r="Q88" s="94">
        <f>+'E_6B Att 2_4CP'!Q89-'E_6B Att 2_AS FILED'!Q88</f>
        <v>0</v>
      </c>
      <c r="R88" s="94">
        <f>+'E_6B Att 2_4CP'!R89-'E_6B Att 2_AS FILED'!R88</f>
        <v>0</v>
      </c>
      <c r="S88" s="94">
        <f>+'E_6B Att 2_4CP'!S89-'E_6B Att 2_AS FILED'!S88</f>
        <v>0</v>
      </c>
      <c r="T88" s="94">
        <f>+'E_6B Att 2_4CP'!T89-'E_6B Att 2_AS FILED'!T88</f>
        <v>0</v>
      </c>
    </row>
    <row r="89" spans="1:20" x14ac:dyDescent="0.25">
      <c r="A89" s="91" t="s">
        <v>57</v>
      </c>
      <c r="B89" s="98" t="s">
        <v>225</v>
      </c>
      <c r="C89" s="99">
        <f>+'E_6B Att 2_4CP'!C90-'E_6B Att 2_AS FILED'!C89</f>
        <v>-36.624447077978402</v>
      </c>
      <c r="D89" s="99">
        <f>+'E_6B Att 2_4CP'!D90-'E_6B Att 2_AS FILED'!D89</f>
        <v>0.28111059417585693</v>
      </c>
      <c r="E89" s="99">
        <f>+'E_6B Att 2_4CP'!E90-'E_6B Att 2_AS FILED'!E89</f>
        <v>3.1229690882994987E-2</v>
      </c>
      <c r="F89" s="99">
        <f>+'E_6B Att 2_4CP'!F90-'E_6B Att 2_AS FILED'!F89</f>
        <v>0.52472792803928314</v>
      </c>
      <c r="G89" s="99">
        <f>+'E_6B Att 2_4CP'!G90-'E_6B Att 2_AS FILED'!G89</f>
        <v>-7.1668155357110663</v>
      </c>
      <c r="H89" s="99">
        <f>+'E_6B Att 2_4CP'!H90-'E_6B Att 2_AS FILED'!H89</f>
        <v>0.44211904439384853</v>
      </c>
      <c r="I89" s="99">
        <f>+'E_6B Att 2_4CP'!I90-'E_6B Att 2_AS FILED'!I89</f>
        <v>1.9425186322223453</v>
      </c>
      <c r="J89" s="99">
        <f>+'E_6B Att 2_4CP'!J90-'E_6B Att 2_AS FILED'!J89</f>
        <v>0.3146305915852281</v>
      </c>
      <c r="K89" s="99">
        <f>+'E_6B Att 2_4CP'!K90-'E_6B Att 2_AS FILED'!K89</f>
        <v>0.18063302757929023</v>
      </c>
      <c r="L89" s="99">
        <f>+'E_6B Att 2_4CP'!L90-'E_6B Att 2_AS FILED'!L89</f>
        <v>0.24713467053942395</v>
      </c>
      <c r="M89" s="99">
        <f>+'E_6B Att 2_4CP'!M90-'E_6B Att 2_AS FILED'!M89</f>
        <v>4.8950603730872899E-2</v>
      </c>
      <c r="N89" s="99">
        <f>+'E_6B Att 2_4CP'!N90-'E_6B Att 2_AS FILED'!N89</f>
        <v>3.0187491440187841E-2</v>
      </c>
      <c r="O89" s="99">
        <f>+'E_6B Att 2_4CP'!O90-'E_6B Att 2_AS FILED'!O89</f>
        <v>5.5840415141517497E-2</v>
      </c>
      <c r="P89" s="99">
        <f>+'E_6B Att 2_4CP'!P90-'E_6B Att 2_AS FILED'!P89</f>
        <v>-35.226025543699507</v>
      </c>
      <c r="Q89" s="99">
        <f>+'E_6B Att 2_4CP'!Q90-'E_6B Att 2_AS FILED'!Q89</f>
        <v>3.3597538720357534E-2</v>
      </c>
      <c r="R89" s="99">
        <f>+'E_6B Att 2_4CP'!R90-'E_6B Att 2_AS FILED'!R89</f>
        <v>7.0467614335072426E-3</v>
      </c>
      <c r="S89" s="99">
        <f>+'E_6B Att 2_4CP'!S90-'E_6B Att 2_AS FILED'!S89</f>
        <v>4.5337703055032819E-3</v>
      </c>
      <c r="T89" s="99">
        <f>+'E_6B Att 2_4CP'!T90-'E_6B Att 2_AS FILED'!T89</f>
        <v>1.6241332414677458</v>
      </c>
    </row>
    <row r="90" spans="1:20" x14ac:dyDescent="0.25">
      <c r="A90" s="91" t="s">
        <v>59</v>
      </c>
    </row>
    <row r="91" spans="1:20" x14ac:dyDescent="0.25">
      <c r="A91" s="91" t="s">
        <v>60</v>
      </c>
      <c r="B91" s="95" t="s">
        <v>226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</row>
    <row r="92" spans="1:20" x14ac:dyDescent="0.25">
      <c r="A92" s="91" t="s">
        <v>62</v>
      </c>
      <c r="B92" s="97" t="s">
        <v>248</v>
      </c>
      <c r="C92" s="94">
        <f>+'E_6B Att 2_4CP'!C93-'E_6B Att 2_AS FILED'!C92</f>
        <v>0</v>
      </c>
      <c r="D92" s="94">
        <f>+'E_6B Att 2_4CP'!D93-'E_6B Att 2_AS FILED'!D92</f>
        <v>0</v>
      </c>
      <c r="E92" s="94">
        <f>+'E_6B Att 2_4CP'!E93-'E_6B Att 2_AS FILED'!E92</f>
        <v>0</v>
      </c>
      <c r="F92" s="94">
        <f>+'E_6B Att 2_4CP'!F93-'E_6B Att 2_AS FILED'!F92</f>
        <v>0</v>
      </c>
      <c r="G92" s="94">
        <f>+'E_6B Att 2_4CP'!G93-'E_6B Att 2_AS FILED'!G92</f>
        <v>0</v>
      </c>
      <c r="H92" s="94">
        <f>+'E_6B Att 2_4CP'!H93-'E_6B Att 2_AS FILED'!H92</f>
        <v>0</v>
      </c>
      <c r="I92" s="94">
        <f>+'E_6B Att 2_4CP'!I93-'E_6B Att 2_AS FILED'!I92</f>
        <v>0</v>
      </c>
      <c r="J92" s="94">
        <f>+'E_6B Att 2_4CP'!J93-'E_6B Att 2_AS FILED'!J92</f>
        <v>0</v>
      </c>
      <c r="K92" s="94">
        <f>+'E_6B Att 2_4CP'!K93-'E_6B Att 2_AS FILED'!K92</f>
        <v>0</v>
      </c>
      <c r="L92" s="94">
        <f>+'E_6B Att 2_4CP'!L93-'E_6B Att 2_AS FILED'!L92</f>
        <v>0</v>
      </c>
      <c r="M92" s="94">
        <f>+'E_6B Att 2_4CP'!M93-'E_6B Att 2_AS FILED'!M92</f>
        <v>0</v>
      </c>
      <c r="N92" s="94">
        <f>+'E_6B Att 2_4CP'!N93-'E_6B Att 2_AS FILED'!N92</f>
        <v>0</v>
      </c>
      <c r="O92" s="94">
        <f>+'E_6B Att 2_4CP'!O93-'E_6B Att 2_AS FILED'!O92</f>
        <v>0</v>
      </c>
      <c r="P92" s="94">
        <f>+'E_6B Att 2_4CP'!P93-'E_6B Att 2_AS FILED'!P92</f>
        <v>0</v>
      </c>
      <c r="Q92" s="94">
        <f>+'E_6B Att 2_4CP'!Q93-'E_6B Att 2_AS FILED'!Q92</f>
        <v>0</v>
      </c>
      <c r="R92" s="94">
        <f>+'E_6B Att 2_4CP'!R93-'E_6B Att 2_AS FILED'!R92</f>
        <v>0</v>
      </c>
      <c r="S92" s="94">
        <f>+'E_6B Att 2_4CP'!S93-'E_6B Att 2_AS FILED'!S92</f>
        <v>0</v>
      </c>
      <c r="T92" s="94">
        <f>+'E_6B Att 2_4CP'!T93-'E_6B Att 2_AS FILED'!T92</f>
        <v>0</v>
      </c>
    </row>
    <row r="93" spans="1:20" ht="15.75" thickBot="1" x14ac:dyDescent="0.3">
      <c r="A93" s="91" t="s">
        <v>64</v>
      </c>
      <c r="B93" s="97" t="s">
        <v>249</v>
      </c>
      <c r="C93" s="94">
        <f>+'E_6B Att 2_4CP'!C94-'E_6B Att 2_AS FILED'!C93</f>
        <v>0</v>
      </c>
      <c r="D93" s="94">
        <f>+'E_6B Att 2_4CP'!D94-'E_6B Att 2_AS FILED'!D93</f>
        <v>0</v>
      </c>
      <c r="E93" s="94">
        <f>+'E_6B Att 2_4CP'!E94-'E_6B Att 2_AS FILED'!E93</f>
        <v>0</v>
      </c>
      <c r="F93" s="94">
        <f>+'E_6B Att 2_4CP'!F94-'E_6B Att 2_AS FILED'!F93</f>
        <v>0</v>
      </c>
      <c r="G93" s="94">
        <f>+'E_6B Att 2_4CP'!G94-'E_6B Att 2_AS FILED'!G93</f>
        <v>0</v>
      </c>
      <c r="H93" s="94">
        <f>+'E_6B Att 2_4CP'!H94-'E_6B Att 2_AS FILED'!H93</f>
        <v>0</v>
      </c>
      <c r="I93" s="94">
        <f>+'E_6B Att 2_4CP'!I94-'E_6B Att 2_AS FILED'!I93</f>
        <v>0</v>
      </c>
      <c r="J93" s="94">
        <f>+'E_6B Att 2_4CP'!J94-'E_6B Att 2_AS FILED'!J93</f>
        <v>0</v>
      </c>
      <c r="K93" s="94">
        <f>+'E_6B Att 2_4CP'!K94-'E_6B Att 2_AS FILED'!K93</f>
        <v>0</v>
      </c>
      <c r="L93" s="94">
        <f>+'E_6B Att 2_4CP'!L94-'E_6B Att 2_AS FILED'!L93</f>
        <v>0</v>
      </c>
      <c r="M93" s="94">
        <f>+'E_6B Att 2_4CP'!M94-'E_6B Att 2_AS FILED'!M93</f>
        <v>0</v>
      </c>
      <c r="N93" s="94">
        <f>+'E_6B Att 2_4CP'!N94-'E_6B Att 2_AS FILED'!N93</f>
        <v>0</v>
      </c>
      <c r="O93" s="94">
        <f>+'E_6B Att 2_4CP'!O94-'E_6B Att 2_AS FILED'!O93</f>
        <v>0</v>
      </c>
      <c r="P93" s="94">
        <f>+'E_6B Att 2_4CP'!P94-'E_6B Att 2_AS FILED'!P93</f>
        <v>0</v>
      </c>
      <c r="Q93" s="94">
        <f>+'E_6B Att 2_4CP'!Q94-'E_6B Att 2_AS FILED'!Q93</f>
        <v>0</v>
      </c>
      <c r="R93" s="94">
        <f>+'E_6B Att 2_4CP'!R94-'E_6B Att 2_AS FILED'!R93</f>
        <v>0</v>
      </c>
      <c r="S93" s="94">
        <f>+'E_6B Att 2_4CP'!S94-'E_6B Att 2_AS FILED'!S93</f>
        <v>0</v>
      </c>
      <c r="T93" s="94">
        <f>+'E_6B Att 2_4CP'!T94-'E_6B Att 2_AS FILED'!T93</f>
        <v>0</v>
      </c>
    </row>
    <row r="94" spans="1:20" x14ac:dyDescent="0.25">
      <c r="A94" s="91" t="s">
        <v>66</v>
      </c>
      <c r="B94" s="98" t="s">
        <v>229</v>
      </c>
      <c r="C94" s="99">
        <f>+'E_6B Att 2_4CP'!C95-'E_6B Att 2_AS FILED'!C94</f>
        <v>0</v>
      </c>
      <c r="D94" s="99">
        <f>+'E_6B Att 2_4CP'!D95-'E_6B Att 2_AS FILED'!D94</f>
        <v>0</v>
      </c>
      <c r="E94" s="99">
        <f>+'E_6B Att 2_4CP'!E95-'E_6B Att 2_AS FILED'!E94</f>
        <v>0</v>
      </c>
      <c r="F94" s="99">
        <f>+'E_6B Att 2_4CP'!F95-'E_6B Att 2_AS FILED'!F94</f>
        <v>0</v>
      </c>
      <c r="G94" s="99">
        <f>+'E_6B Att 2_4CP'!G95-'E_6B Att 2_AS FILED'!G94</f>
        <v>0</v>
      </c>
      <c r="H94" s="99">
        <f>+'E_6B Att 2_4CP'!H95-'E_6B Att 2_AS FILED'!H94</f>
        <v>0</v>
      </c>
      <c r="I94" s="99">
        <f>+'E_6B Att 2_4CP'!I95-'E_6B Att 2_AS FILED'!I94</f>
        <v>0</v>
      </c>
      <c r="J94" s="99">
        <f>+'E_6B Att 2_4CP'!J95-'E_6B Att 2_AS FILED'!J94</f>
        <v>0</v>
      </c>
      <c r="K94" s="99">
        <f>+'E_6B Att 2_4CP'!K95-'E_6B Att 2_AS FILED'!K94</f>
        <v>0</v>
      </c>
      <c r="L94" s="99">
        <f>+'E_6B Att 2_4CP'!L95-'E_6B Att 2_AS FILED'!L94</f>
        <v>0</v>
      </c>
      <c r="M94" s="99">
        <f>+'E_6B Att 2_4CP'!M95-'E_6B Att 2_AS FILED'!M94</f>
        <v>0</v>
      </c>
      <c r="N94" s="99">
        <f>+'E_6B Att 2_4CP'!N95-'E_6B Att 2_AS FILED'!N94</f>
        <v>0</v>
      </c>
      <c r="O94" s="99">
        <f>+'E_6B Att 2_4CP'!O95-'E_6B Att 2_AS FILED'!O94</f>
        <v>0</v>
      </c>
      <c r="P94" s="99">
        <f>+'E_6B Att 2_4CP'!P95-'E_6B Att 2_AS FILED'!P94</f>
        <v>0</v>
      </c>
      <c r="Q94" s="99">
        <f>+'E_6B Att 2_4CP'!Q95-'E_6B Att 2_AS FILED'!Q94</f>
        <v>0</v>
      </c>
      <c r="R94" s="99">
        <f>+'E_6B Att 2_4CP'!R95-'E_6B Att 2_AS FILED'!R94</f>
        <v>0</v>
      </c>
      <c r="S94" s="99">
        <f>+'E_6B Att 2_4CP'!S95-'E_6B Att 2_AS FILED'!S94</f>
        <v>0</v>
      </c>
      <c r="T94" s="99">
        <f>+'E_6B Att 2_4CP'!T95-'E_6B Att 2_AS FILED'!T94</f>
        <v>0</v>
      </c>
    </row>
    <row r="95" spans="1:20" x14ac:dyDescent="0.25">
      <c r="A95" s="91" t="s">
        <v>68</v>
      </c>
    </row>
    <row r="96" spans="1:20" x14ac:dyDescent="0.25">
      <c r="A96" s="91" t="s">
        <v>69</v>
      </c>
      <c r="B96" s="95" t="s">
        <v>230</v>
      </c>
      <c r="C96" s="96">
        <f>+'E_6B Att 2_4CP'!C96-'E_6B Att 2_AS FILED'!C96</f>
        <v>0</v>
      </c>
      <c r="D96" s="96">
        <f>+'E_6B Att 2_4CP'!D96-'E_6B Att 2_AS FILED'!D96</f>
        <v>0</v>
      </c>
      <c r="E96" s="96">
        <f>+'E_6B Att 2_4CP'!E96-'E_6B Att 2_AS FILED'!E96</f>
        <v>0</v>
      </c>
      <c r="F96" s="96">
        <f>+'E_6B Att 2_4CP'!F96-'E_6B Att 2_AS FILED'!F96</f>
        <v>0</v>
      </c>
      <c r="G96" s="96">
        <f>+'E_6B Att 2_4CP'!G96-'E_6B Att 2_AS FILED'!G96</f>
        <v>0</v>
      </c>
      <c r="H96" s="96">
        <f>+'E_6B Att 2_4CP'!H96-'E_6B Att 2_AS FILED'!H96</f>
        <v>0</v>
      </c>
      <c r="I96" s="96">
        <f>+'E_6B Att 2_4CP'!I96-'E_6B Att 2_AS FILED'!I96</f>
        <v>0</v>
      </c>
      <c r="J96" s="96">
        <f>+'E_6B Att 2_4CP'!J96-'E_6B Att 2_AS FILED'!J96</f>
        <v>0</v>
      </c>
      <c r="K96" s="96">
        <f>+'E_6B Att 2_4CP'!K96-'E_6B Att 2_AS FILED'!K96</f>
        <v>0</v>
      </c>
      <c r="L96" s="96">
        <f>+'E_6B Att 2_4CP'!L96-'E_6B Att 2_AS FILED'!L96</f>
        <v>0</v>
      </c>
      <c r="M96" s="96">
        <f>+'E_6B Att 2_4CP'!M96-'E_6B Att 2_AS FILED'!M96</f>
        <v>0</v>
      </c>
      <c r="N96" s="96">
        <f>+'E_6B Att 2_4CP'!N96-'E_6B Att 2_AS FILED'!N96</f>
        <v>0</v>
      </c>
      <c r="O96" s="96">
        <f>+'E_6B Att 2_4CP'!O96-'E_6B Att 2_AS FILED'!O96</f>
        <v>0</v>
      </c>
      <c r="P96" s="96">
        <f>+'E_6B Att 2_4CP'!P96-'E_6B Att 2_AS FILED'!P96</f>
        <v>0</v>
      </c>
      <c r="Q96" s="96">
        <f>+'E_6B Att 2_4CP'!Q96-'E_6B Att 2_AS FILED'!Q96</f>
        <v>0</v>
      </c>
      <c r="R96" s="96">
        <f>+'E_6B Att 2_4CP'!R96-'E_6B Att 2_AS FILED'!R96</f>
        <v>0</v>
      </c>
      <c r="S96" s="96">
        <f>+'E_6B Att 2_4CP'!S96-'E_6B Att 2_AS FILED'!S96</f>
        <v>0</v>
      </c>
      <c r="T96" s="96">
        <f>+'E_6B Att 2_4CP'!T96-'E_6B Att 2_AS FILED'!T96</f>
        <v>0</v>
      </c>
    </row>
    <row r="97" spans="1:20" x14ac:dyDescent="0.25">
      <c r="A97" s="91" t="s">
        <v>71</v>
      </c>
      <c r="B97" s="97" t="s">
        <v>234</v>
      </c>
      <c r="C97" s="100">
        <f>+'E_6B Att 2_4CP'!C98-'E_6B Att 2_AS FILED'!C97</f>
        <v>0</v>
      </c>
      <c r="D97" s="100">
        <f>+'E_6B Att 2_4CP'!D98-'E_6B Att 2_AS FILED'!D97</f>
        <v>0</v>
      </c>
      <c r="E97" s="100">
        <f>+'E_6B Att 2_4CP'!E98-'E_6B Att 2_AS FILED'!E97</f>
        <v>0</v>
      </c>
      <c r="F97" s="100">
        <f>+'E_6B Att 2_4CP'!F98-'E_6B Att 2_AS FILED'!F97</f>
        <v>2.2604676826222203</v>
      </c>
      <c r="G97" s="100">
        <f>+'E_6B Att 2_4CP'!G98-'E_6B Att 2_AS FILED'!G97</f>
        <v>0</v>
      </c>
      <c r="H97" s="100">
        <f>+'E_6B Att 2_4CP'!H98-'E_6B Att 2_AS FILED'!H97</f>
        <v>0</v>
      </c>
      <c r="I97" s="100">
        <f>+'E_6B Att 2_4CP'!I98-'E_6B Att 2_AS FILED'!I97</f>
        <v>0</v>
      </c>
      <c r="J97" s="100">
        <f>+'E_6B Att 2_4CP'!J98-'E_6B Att 2_AS FILED'!J97</f>
        <v>0</v>
      </c>
      <c r="K97" s="100">
        <f>+'E_6B Att 2_4CP'!K98-'E_6B Att 2_AS FILED'!K97</f>
        <v>0</v>
      </c>
      <c r="L97" s="100">
        <f>+'E_6B Att 2_4CP'!L98-'E_6B Att 2_AS FILED'!L97</f>
        <v>2.6491451527881509</v>
      </c>
      <c r="M97" s="100">
        <f>+'E_6B Att 2_4CP'!M98-'E_6B Att 2_AS FILED'!M97</f>
        <v>0</v>
      </c>
      <c r="N97" s="100">
        <f>+'E_6B Att 2_4CP'!N98-'E_6B Att 2_AS FILED'!N97</f>
        <v>0</v>
      </c>
      <c r="O97" s="100">
        <f>+'E_6B Att 2_4CP'!O98-'E_6B Att 2_AS FILED'!O97</f>
        <v>0</v>
      </c>
      <c r="P97" s="100">
        <f>+'E_6B Att 2_4CP'!P98-'E_6B Att 2_AS FILED'!P97</f>
        <v>0</v>
      </c>
      <c r="Q97" s="100">
        <f>+'E_6B Att 2_4CP'!Q98-'E_6B Att 2_AS FILED'!Q97</f>
        <v>0</v>
      </c>
      <c r="R97" s="100">
        <f>+'E_6B Att 2_4CP'!R98-'E_6B Att 2_AS FILED'!R97</f>
        <v>0</v>
      </c>
      <c r="S97" s="100">
        <f>+'E_6B Att 2_4CP'!S98-'E_6B Att 2_AS FILED'!S97</f>
        <v>0</v>
      </c>
      <c r="T97" s="100">
        <f>+'E_6B Att 2_4CP'!T98-'E_6B Att 2_AS FILED'!T97</f>
        <v>8.9151843270947211</v>
      </c>
    </row>
    <row r="98" spans="1:20" x14ac:dyDescent="0.25">
      <c r="A98" s="91" t="s">
        <v>73</v>
      </c>
      <c r="B98" s="97" t="s">
        <v>235</v>
      </c>
      <c r="C98" s="100">
        <f>+'E_6B Att 2_4CP'!C99-'E_6B Att 2_AS FILED'!C98</f>
        <v>0</v>
      </c>
      <c r="D98" s="100">
        <f>+'E_6B Att 2_4CP'!D99-'E_6B Att 2_AS FILED'!D98</f>
        <v>6.8610043024307288E-2</v>
      </c>
      <c r="E98" s="100">
        <f>+'E_6B Att 2_4CP'!E99-'E_6B Att 2_AS FILED'!E98</f>
        <v>3.7916710219903393E-2</v>
      </c>
      <c r="F98" s="100">
        <f>+'E_6B Att 2_4CP'!F99-'E_6B Att 2_AS FILED'!F98</f>
        <v>0.30749551896985849</v>
      </c>
      <c r="G98" s="100">
        <f>+'E_6B Att 2_4CP'!G99-'E_6B Att 2_AS FILED'!G98</f>
        <v>-5.3243532320434994E-4</v>
      </c>
      <c r="H98" s="100">
        <f>+'E_6B Att 2_4CP'!H99-'E_6B Att 2_AS FILED'!H98</f>
        <v>8.0153165964658157E-4</v>
      </c>
      <c r="I98" s="100">
        <f>+'E_6B Att 2_4CP'!I99-'E_6B Att 2_AS FILED'!I98</f>
        <v>9.9591195641224317E-4</v>
      </c>
      <c r="J98" s="100">
        <f>+'E_6B Att 2_4CP'!J99-'E_6B Att 2_AS FILED'!J98</f>
        <v>6.6505390018036792E-3</v>
      </c>
      <c r="K98" s="100">
        <f>+'E_6B Att 2_4CP'!K99-'E_6B Att 2_AS FILED'!K98</f>
        <v>7.6059055367522888E-2</v>
      </c>
      <c r="L98" s="100">
        <f>+'E_6B Att 2_4CP'!L99-'E_6B Att 2_AS FILED'!L98</f>
        <v>0.28847275686206331</v>
      </c>
      <c r="M98" s="100">
        <f>+'E_6B Att 2_4CP'!M99-'E_6B Att 2_AS FILED'!M98</f>
        <v>0.11124400393771339</v>
      </c>
      <c r="N98" s="100">
        <f>+'E_6B Att 2_4CP'!N99-'E_6B Att 2_AS FILED'!N98</f>
        <v>0</v>
      </c>
      <c r="O98" s="100">
        <f>+'E_6B Att 2_4CP'!O99-'E_6B Att 2_AS FILED'!O98</f>
        <v>1.3333369225563274E-2</v>
      </c>
      <c r="P98" s="100">
        <f>+'E_6B Att 2_4CP'!P99-'E_6B Att 2_AS FILED'!P98</f>
        <v>-2.1985176578587229E-4</v>
      </c>
      <c r="Q98" s="100">
        <f>+'E_6B Att 2_4CP'!Q99-'E_6B Att 2_AS FILED'!Q98</f>
        <v>0</v>
      </c>
      <c r="R98" s="100">
        <f>+'E_6B Att 2_4CP'!R99-'E_6B Att 2_AS FILED'!R98</f>
        <v>0</v>
      </c>
      <c r="S98" s="100">
        <f>+'E_6B Att 2_4CP'!S99-'E_6B Att 2_AS FILED'!S98</f>
        <v>3.683030947303223E-2</v>
      </c>
      <c r="T98" s="100">
        <f>+'E_6B Att 2_4CP'!T99-'E_6B Att 2_AS FILED'!T98</f>
        <v>0.7402892990323835</v>
      </c>
    </row>
    <row r="99" spans="1:20" x14ac:dyDescent="0.25">
      <c r="A99" s="91" t="s">
        <v>75</v>
      </c>
      <c r="B99" s="97" t="s">
        <v>236</v>
      </c>
      <c r="C99" s="100">
        <f>+'E_6B Att 2_4CP'!C100-'E_6B Att 2_AS FILED'!C99</f>
        <v>0</v>
      </c>
      <c r="D99" s="100">
        <f>+'E_6B Att 2_4CP'!D100-'E_6B Att 2_AS FILED'!D99</f>
        <v>-1.7560987542880602E-6</v>
      </c>
      <c r="E99" s="100">
        <f>+'E_6B Att 2_4CP'!E100-'E_6B Att 2_AS FILED'!E99</f>
        <v>-1.9974962450694522E-6</v>
      </c>
      <c r="F99" s="100">
        <f>+'E_6B Att 2_4CP'!F100-'E_6B Att 2_AS FILED'!F99</f>
        <v>0</v>
      </c>
      <c r="G99" s="100">
        <f>+'E_6B Att 2_4CP'!G100-'E_6B Att 2_AS FILED'!G99</f>
        <v>9.4315408726008965E-7</v>
      </c>
      <c r="H99" s="100">
        <f>+'E_6B Att 2_4CP'!H100-'E_6B Att 2_AS FILED'!H99</f>
        <v>-2.9447323563469574E-6</v>
      </c>
      <c r="I99" s="100">
        <f>+'E_6B Att 2_4CP'!I100-'E_6B Att 2_AS FILED'!I99</f>
        <v>-5.1064483842788722E-7</v>
      </c>
      <c r="J99" s="100">
        <f>+'E_6B Att 2_4CP'!J100-'E_6B Att 2_AS FILED'!J99</f>
        <v>-8.6518638623550581E-7</v>
      </c>
      <c r="K99" s="100">
        <f>+'E_6B Att 2_4CP'!K100-'E_6B Att 2_AS FILED'!K99</f>
        <v>-1.8301019376193439E-6</v>
      </c>
      <c r="L99" s="100">
        <f>+'E_6B Att 2_4CP'!L100-'E_6B Att 2_AS FILED'!L99</f>
        <v>0</v>
      </c>
      <c r="M99" s="100">
        <f>+'E_6B Att 2_4CP'!M100-'E_6B Att 2_AS FILED'!M99</f>
        <v>-1.1148644281644415E-6</v>
      </c>
      <c r="N99" s="100">
        <f>+'E_6B Att 2_4CP'!N100-'E_6B Att 2_AS FILED'!N99</f>
        <v>-2.0281150311951286E-8</v>
      </c>
      <c r="O99" s="100">
        <f>+'E_6B Att 2_4CP'!O100-'E_6B Att 2_AS FILED'!O99</f>
        <v>-1.1682713838348513E-6</v>
      </c>
      <c r="P99" s="100">
        <f>+'E_6B Att 2_4CP'!P100-'E_6B Att 2_AS FILED'!P99</f>
        <v>5.2358773983823825E-7</v>
      </c>
      <c r="Q99" s="100">
        <f>+'E_6B Att 2_4CP'!Q100-'E_6B Att 2_AS FILED'!Q99</f>
        <v>0</v>
      </c>
      <c r="R99" s="100">
        <f>+'E_6B Att 2_4CP'!R100-'E_6B Att 2_AS FILED'!R99</f>
        <v>0</v>
      </c>
      <c r="S99" s="100">
        <f>+'E_6B Att 2_4CP'!S100-'E_6B Att 2_AS FILED'!S99</f>
        <v>-7.5134808346505322E-7</v>
      </c>
      <c r="T99" s="100">
        <f>+'E_6B Att 2_4CP'!T100-'E_6B Att 2_AS FILED'!T99</f>
        <v>0</v>
      </c>
    </row>
    <row r="100" spans="1:20" x14ac:dyDescent="0.25">
      <c r="A100" s="91" t="s">
        <v>77</v>
      </c>
      <c r="B100" s="97" t="s">
        <v>237</v>
      </c>
      <c r="C100" s="100">
        <f>+'E_6B Att 2_4CP'!C101-'E_6B Att 2_AS FILED'!C100</f>
        <v>0</v>
      </c>
      <c r="D100" s="100">
        <f>+'E_6B Att 2_4CP'!D101-'E_6B Att 2_AS FILED'!D100</f>
        <v>1.3441352020151953E-2</v>
      </c>
      <c r="E100" s="100">
        <f>+'E_6B Att 2_4CP'!E101-'E_6B Att 2_AS FILED'!E100</f>
        <v>2.1320272614069324E-3</v>
      </c>
      <c r="F100" s="100">
        <f>+'E_6B Att 2_4CP'!F101-'E_6B Att 2_AS FILED'!F100</f>
        <v>0</v>
      </c>
      <c r="G100" s="100">
        <f>+'E_6B Att 2_4CP'!G101-'E_6B Att 2_AS FILED'!G100</f>
        <v>-6.5144959968277405E-4</v>
      </c>
      <c r="H100" s="100">
        <f>+'E_6B Att 2_4CP'!H101-'E_6B Att 2_AS FILED'!H100</f>
        <v>2.0546274064017211E-3</v>
      </c>
      <c r="I100" s="100">
        <f>+'E_6B Att 2_4CP'!I101-'E_6B Att 2_AS FILED'!I100</f>
        <v>3.6592794028900144E-4</v>
      </c>
      <c r="J100" s="100">
        <f>+'E_6B Att 2_4CP'!J101-'E_6B Att 2_AS FILED'!J100</f>
        <v>1.2214565366610586E-3</v>
      </c>
      <c r="K100" s="100">
        <f>+'E_6B Att 2_4CP'!K101-'E_6B Att 2_AS FILED'!K100</f>
        <v>1.6063353280422632E-2</v>
      </c>
      <c r="L100" s="100">
        <f>+'E_6B Att 2_4CP'!L101-'E_6B Att 2_AS FILED'!L100</f>
        <v>0</v>
      </c>
      <c r="M100" s="100">
        <f>+'E_6B Att 2_4CP'!M101-'E_6B Att 2_AS FILED'!M100</f>
        <v>3.817148903050338E-2</v>
      </c>
      <c r="N100" s="100">
        <f>+'E_6B Att 2_4CP'!N101-'E_6B Att 2_AS FILED'!N100</f>
        <v>0</v>
      </c>
      <c r="O100" s="100">
        <f>+'E_6B Att 2_4CP'!O101-'E_6B Att 2_AS FILED'!O100</f>
        <v>1.1511292718139998E-2</v>
      </c>
      <c r="P100" s="100">
        <f>+'E_6B Att 2_4CP'!P101-'E_6B Att 2_AS FILED'!P100</f>
        <v>-3.5917706277421857E-4</v>
      </c>
      <c r="Q100" s="100">
        <f>+'E_6B Att 2_4CP'!Q101-'E_6B Att 2_AS FILED'!Q100</f>
        <v>0</v>
      </c>
      <c r="R100" s="100">
        <f>+'E_6B Att 2_4CP'!R101-'E_6B Att 2_AS FILED'!R100</f>
        <v>0</v>
      </c>
      <c r="S100" s="100">
        <f>+'E_6B Att 2_4CP'!S101-'E_6B Att 2_AS FILED'!S100</f>
        <v>2.5517504545632619E-2</v>
      </c>
      <c r="T100" s="100">
        <f>+'E_6B Att 2_4CP'!T101-'E_6B Att 2_AS FILED'!T100</f>
        <v>0</v>
      </c>
    </row>
    <row r="101" spans="1:20" x14ac:dyDescent="0.25">
      <c r="A101" s="91" t="s">
        <v>79</v>
      </c>
      <c r="B101" s="97" t="s">
        <v>238</v>
      </c>
      <c r="C101" s="100">
        <f>+'E_6B Att 2_4CP'!C102-'E_6B Att 2_AS FILED'!C101</f>
        <v>0</v>
      </c>
      <c r="D101" s="100">
        <f>+'E_6B Att 2_4CP'!D102-'E_6B Att 2_AS FILED'!D101</f>
        <v>1.9255642486477598E-3</v>
      </c>
      <c r="E101" s="100">
        <f>+'E_6B Att 2_4CP'!E102-'E_6B Att 2_AS FILED'!E101</f>
        <v>1.5900121182212956E-3</v>
      </c>
      <c r="F101" s="100">
        <f>+'E_6B Att 2_4CP'!F102-'E_6B Att 2_AS FILED'!F101</f>
        <v>3.6982122368378612E-3</v>
      </c>
      <c r="G101" s="100">
        <f>+'E_6B Att 2_4CP'!G102-'E_6B Att 2_AS FILED'!G101</f>
        <v>-4.3770138970611328E-5</v>
      </c>
      <c r="H101" s="100">
        <f>+'E_6B Att 2_4CP'!H102-'E_6B Att 2_AS FILED'!H101</f>
        <v>2.7553867800789167E-5</v>
      </c>
      <c r="I101" s="100">
        <f>+'E_6B Att 2_4CP'!I102-'E_6B Att 2_AS FILED'!I101</f>
        <v>6.8436678996697253E-5</v>
      </c>
      <c r="J101" s="100">
        <f>+'E_6B Att 2_4CP'!J102-'E_6B Att 2_AS FILED'!J101</f>
        <v>4.6338548314572847E-4</v>
      </c>
      <c r="K101" s="100">
        <f>+'E_6B Att 2_4CP'!K102-'E_6B Att 2_AS FILED'!K101</f>
        <v>3.1530272713595764E-3</v>
      </c>
      <c r="L101" s="100">
        <f>+'E_6B Att 2_4CP'!L102-'E_6B Att 2_AS FILED'!L101</f>
        <v>3.8384768408192826E-3</v>
      </c>
      <c r="M101" s="100">
        <f>+'E_6B Att 2_4CP'!M102-'E_6B Att 2_AS FILED'!M101</f>
        <v>1.4790950282943527E-3</v>
      </c>
      <c r="N101" s="100">
        <f>+'E_6B Att 2_4CP'!N102-'E_6B Att 2_AS FILED'!N101</f>
        <v>0</v>
      </c>
      <c r="O101" s="100">
        <f>+'E_6B Att 2_4CP'!O102-'E_6B Att 2_AS FILED'!O101</f>
        <v>5.528780658394794E-4</v>
      </c>
      <c r="P101" s="100">
        <f>+'E_6B Att 2_4CP'!P102-'E_6B Att 2_AS FILED'!P101</f>
        <v>-7.5916280347088083E-6</v>
      </c>
      <c r="Q101" s="100">
        <f>+'E_6B Att 2_4CP'!Q102-'E_6B Att 2_AS FILED'!Q101</f>
        <v>0</v>
      </c>
      <c r="R101" s="100">
        <f>+'E_6B Att 2_4CP'!R102-'E_6B Att 2_AS FILED'!R101</f>
        <v>0</v>
      </c>
      <c r="S101" s="100">
        <f>+'E_6B Att 2_4CP'!S102-'E_6B Att 2_AS FILED'!S101</f>
        <v>4.9557686473455931E-4</v>
      </c>
      <c r="T101" s="100">
        <f>+'E_6B Att 2_4CP'!T102-'E_6B Att 2_AS FILED'!T101</f>
        <v>9.9046792465085076E-3</v>
      </c>
    </row>
    <row r="102" spans="1:20" x14ac:dyDescent="0.25">
      <c r="A102" s="91"/>
      <c r="B102" s="97"/>
      <c r="C102" s="100">
        <f>+'E_6B Att 2_4CP'!C103-'E_6B Att 2_AS FILED'!C102</f>
        <v>0</v>
      </c>
      <c r="D102" s="100">
        <f>+'E_6B Att 2_4CP'!D103-'E_6B Att 2_AS FILED'!D102</f>
        <v>0</v>
      </c>
      <c r="E102" s="100">
        <f>+'E_6B Att 2_4CP'!E103-'E_6B Att 2_AS FILED'!E102</f>
        <v>0</v>
      </c>
      <c r="F102" s="100">
        <f>+'E_6B Att 2_4CP'!F103-'E_6B Att 2_AS FILED'!F102</f>
        <v>0</v>
      </c>
      <c r="G102" s="100">
        <f>+'E_6B Att 2_4CP'!G103-'E_6B Att 2_AS FILED'!G102</f>
        <v>0</v>
      </c>
      <c r="H102" s="100">
        <f>+'E_6B Att 2_4CP'!H103-'E_6B Att 2_AS FILED'!H102</f>
        <v>0</v>
      </c>
      <c r="I102" s="100">
        <f>+'E_6B Att 2_4CP'!I103-'E_6B Att 2_AS FILED'!I102</f>
        <v>0</v>
      </c>
      <c r="J102" s="100">
        <f>+'E_6B Att 2_4CP'!J103-'E_6B Att 2_AS FILED'!J102</f>
        <v>0</v>
      </c>
      <c r="K102" s="100">
        <f>+'E_6B Att 2_4CP'!K103-'E_6B Att 2_AS FILED'!K102</f>
        <v>0</v>
      </c>
      <c r="L102" s="100">
        <f>+'E_6B Att 2_4CP'!L103-'E_6B Att 2_AS FILED'!L102</f>
        <v>0</v>
      </c>
      <c r="M102" s="100">
        <f>+'E_6B Att 2_4CP'!M103-'E_6B Att 2_AS FILED'!M102</f>
        <v>0</v>
      </c>
      <c r="N102" s="100">
        <f>+'E_6B Att 2_4CP'!N103-'E_6B Att 2_AS FILED'!N102</f>
        <v>0</v>
      </c>
      <c r="O102" s="100">
        <f>+'E_6B Att 2_4CP'!O103-'E_6B Att 2_AS FILED'!O102</f>
        <v>0</v>
      </c>
      <c r="P102" s="100">
        <f>+'E_6B Att 2_4CP'!P103-'E_6B Att 2_AS FILED'!P102</f>
        <v>0</v>
      </c>
      <c r="Q102" s="100">
        <f>+'E_6B Att 2_4CP'!Q103-'E_6B Att 2_AS FILED'!Q102</f>
        <v>0</v>
      </c>
      <c r="R102" s="100">
        <f>+'E_6B Att 2_4CP'!R103-'E_6B Att 2_AS FILED'!R102</f>
        <v>0</v>
      </c>
      <c r="S102" s="100">
        <f>+'E_6B Att 2_4CP'!S103-'E_6B Att 2_AS FILED'!S102</f>
        <v>0</v>
      </c>
      <c r="T102" s="100">
        <f>+'E_6B Att 2_4CP'!T103-'E_6B Att 2_AS FILED'!T102</f>
        <v>0</v>
      </c>
    </row>
    <row r="103" spans="1:20" x14ac:dyDescent="0.25">
      <c r="A103" s="91" t="s">
        <v>81</v>
      </c>
      <c r="B103" s="97" t="s">
        <v>239</v>
      </c>
      <c r="C103" s="100">
        <f>+'E_6B Att 2_4CP'!C104-'E_6B Att 2_AS FILED'!C103</f>
        <v>0</v>
      </c>
      <c r="D103" s="100">
        <f>+'E_6B Att 2_4CP'!D104-'E_6B Att 2_AS FILED'!D103</f>
        <v>2.9056244593217428E-4</v>
      </c>
      <c r="E103" s="100">
        <f>+'E_6B Att 2_4CP'!E104-'E_6B Att 2_AS FILED'!E103</f>
        <v>3.3863886850493685E-4</v>
      </c>
      <c r="F103" s="100">
        <f>+'E_6B Att 2_4CP'!F104-'E_6B Att 2_AS FILED'!F103</f>
        <v>5.3431185445917961E-4</v>
      </c>
      <c r="G103" s="100">
        <f>+'E_6B Att 2_4CP'!G104-'E_6B Att 2_AS FILED'!G103</f>
        <v>-1.6073341880273873E-4</v>
      </c>
      <c r="H103" s="100">
        <f>+'E_6B Att 2_4CP'!H104-'E_6B Att 2_AS FILED'!H103</f>
        <v>5.0553432678013266E-4</v>
      </c>
      <c r="I103" s="100">
        <f>+'E_6B Att 2_4CP'!I104-'E_6B Att 2_AS FILED'!I103</f>
        <v>8.601373597683093E-5</v>
      </c>
      <c r="J103" s="100">
        <f>+'E_6B Att 2_4CP'!J104-'E_6B Att 2_AS FILED'!J103</f>
        <v>1.4015398068289997E-4</v>
      </c>
      <c r="K103" s="100">
        <f>+'E_6B Att 2_4CP'!K104-'E_6B Att 2_AS FILED'!K103</f>
        <v>2.994246479413043E-4</v>
      </c>
      <c r="L103" s="100">
        <f>+'E_6B Att 2_4CP'!L104-'E_6B Att 2_AS FILED'!L103</f>
        <v>6.2302469300812291E-4</v>
      </c>
      <c r="M103" s="100">
        <f>+'E_6B Att 2_4CP'!M104-'E_6B Att 2_AS FILED'!M103</f>
        <v>1.8863714824846056E-4</v>
      </c>
      <c r="N103" s="100">
        <f>+'E_6B Att 2_4CP'!N104-'E_6B Att 2_AS FILED'!N103</f>
        <v>3.286314707831757E-7</v>
      </c>
      <c r="O103" s="100">
        <f>+'E_6B Att 2_4CP'!O104-'E_6B Att 2_AS FILED'!O103</f>
        <v>1.8329621487467307E-4</v>
      </c>
      <c r="P103" s="100">
        <f>+'E_6B Att 2_4CP'!P104-'E_6B Att 2_AS FILED'!P103</f>
        <v>-8.8788921067450843E-5</v>
      </c>
      <c r="Q103" s="100">
        <f>+'E_6B Att 2_4CP'!Q104-'E_6B Att 2_AS FILED'!Q103</f>
        <v>5.9909275805319039E-8</v>
      </c>
      <c r="R103" s="100">
        <f>+'E_6B Att 2_4CP'!R104-'E_6B Att 2_AS FILED'!R103</f>
        <v>2.1508536689066396E-7</v>
      </c>
      <c r="S103" s="100">
        <f>+'E_6B Att 2_4CP'!S104-'E_6B Att 2_AS FILED'!S103</f>
        <v>1.2639248552970272E-4</v>
      </c>
      <c r="T103" s="100">
        <f>+'E_6B Att 2_4CP'!T104-'E_6B Att 2_AS FILED'!T103</f>
        <v>2.0814652676808265E-3</v>
      </c>
    </row>
    <row r="104" spans="1:20" x14ac:dyDescent="0.25">
      <c r="A104" s="91" t="s">
        <v>83</v>
      </c>
      <c r="B104" s="97" t="s">
        <v>240</v>
      </c>
      <c r="C104" s="100">
        <f>+'E_6B Att 2_4CP'!C105-'E_6B Att 2_AS FILED'!C104</f>
        <v>0</v>
      </c>
      <c r="D104" s="100">
        <f>+'E_6B Att 2_4CP'!D105-'E_6B Att 2_AS FILED'!D104</f>
        <v>0</v>
      </c>
      <c r="E104" s="100">
        <f>+'E_6B Att 2_4CP'!E105-'E_6B Att 2_AS FILED'!E104</f>
        <v>0</v>
      </c>
      <c r="F104" s="100">
        <f>+'E_6B Att 2_4CP'!F105-'E_6B Att 2_AS FILED'!F104</f>
        <v>0</v>
      </c>
      <c r="G104" s="100">
        <f>+'E_6B Att 2_4CP'!G105-'E_6B Att 2_AS FILED'!G104</f>
        <v>0</v>
      </c>
      <c r="H104" s="100">
        <f>+'E_6B Att 2_4CP'!H105-'E_6B Att 2_AS FILED'!H104</f>
        <v>0</v>
      </c>
      <c r="I104" s="100">
        <f>+'E_6B Att 2_4CP'!I105-'E_6B Att 2_AS FILED'!I104</f>
        <v>0</v>
      </c>
      <c r="J104" s="100">
        <f>+'E_6B Att 2_4CP'!J105-'E_6B Att 2_AS FILED'!J104</f>
        <v>0</v>
      </c>
      <c r="K104" s="100">
        <f>+'E_6B Att 2_4CP'!K105-'E_6B Att 2_AS FILED'!K104</f>
        <v>0</v>
      </c>
      <c r="L104" s="100">
        <f>+'E_6B Att 2_4CP'!L105-'E_6B Att 2_AS FILED'!L104</f>
        <v>0</v>
      </c>
      <c r="M104" s="100">
        <f>+'E_6B Att 2_4CP'!M105-'E_6B Att 2_AS FILED'!M104</f>
        <v>0</v>
      </c>
      <c r="N104" s="100">
        <f>+'E_6B Att 2_4CP'!N105-'E_6B Att 2_AS FILED'!N104</f>
        <v>0</v>
      </c>
      <c r="O104" s="100">
        <f>+'E_6B Att 2_4CP'!O105-'E_6B Att 2_AS FILED'!O104</f>
        <v>0</v>
      </c>
      <c r="P104" s="100">
        <f>+'E_6B Att 2_4CP'!P105-'E_6B Att 2_AS FILED'!P104</f>
        <v>0</v>
      </c>
      <c r="Q104" s="100">
        <f>+'E_6B Att 2_4CP'!Q105-'E_6B Att 2_AS FILED'!Q104</f>
        <v>0</v>
      </c>
      <c r="R104" s="100">
        <f>+'E_6B Att 2_4CP'!R105-'E_6B Att 2_AS FILED'!R104</f>
        <v>0</v>
      </c>
      <c r="S104" s="100">
        <f>+'E_6B Att 2_4CP'!S105-'E_6B Att 2_AS FILED'!S104</f>
        <v>0</v>
      </c>
      <c r="T104" s="100">
        <f>+'E_6B Att 2_4CP'!T105-'E_6B Att 2_AS FILED'!T104</f>
        <v>0</v>
      </c>
    </row>
    <row r="105" spans="1:20" x14ac:dyDescent="0.25">
      <c r="A105" s="91" t="s">
        <v>84</v>
      </c>
      <c r="B105" s="97" t="s">
        <v>241</v>
      </c>
      <c r="C105" s="100">
        <f>+'E_6B Att 2_4CP'!C106-'E_6B Att 2_AS FILED'!C105</f>
        <v>0</v>
      </c>
      <c r="D105" s="100">
        <f>+'E_6B Att 2_4CP'!D106-'E_6B Att 2_AS FILED'!D105</f>
        <v>0</v>
      </c>
      <c r="E105" s="100">
        <f>+'E_6B Att 2_4CP'!E106-'E_6B Att 2_AS FILED'!E105</f>
        <v>0</v>
      </c>
      <c r="F105" s="100">
        <f>+'E_6B Att 2_4CP'!F106-'E_6B Att 2_AS FILED'!F105</f>
        <v>0</v>
      </c>
      <c r="G105" s="100">
        <f>+'E_6B Att 2_4CP'!G106-'E_6B Att 2_AS FILED'!G105</f>
        <v>0</v>
      </c>
      <c r="H105" s="100">
        <f>+'E_6B Att 2_4CP'!H106-'E_6B Att 2_AS FILED'!H105</f>
        <v>0</v>
      </c>
      <c r="I105" s="100">
        <f>+'E_6B Att 2_4CP'!I106-'E_6B Att 2_AS FILED'!I105</f>
        <v>0</v>
      </c>
      <c r="J105" s="100">
        <f>+'E_6B Att 2_4CP'!J106-'E_6B Att 2_AS FILED'!J105</f>
        <v>0</v>
      </c>
      <c r="K105" s="100">
        <f>+'E_6B Att 2_4CP'!K106-'E_6B Att 2_AS FILED'!K105</f>
        <v>0</v>
      </c>
      <c r="L105" s="100">
        <f>+'E_6B Att 2_4CP'!L106-'E_6B Att 2_AS FILED'!L105</f>
        <v>0</v>
      </c>
      <c r="M105" s="100">
        <f>+'E_6B Att 2_4CP'!M106-'E_6B Att 2_AS FILED'!M105</f>
        <v>0</v>
      </c>
      <c r="N105" s="100">
        <f>+'E_6B Att 2_4CP'!N106-'E_6B Att 2_AS FILED'!N105</f>
        <v>0</v>
      </c>
      <c r="O105" s="100">
        <f>+'E_6B Att 2_4CP'!O106-'E_6B Att 2_AS FILED'!O105</f>
        <v>0</v>
      </c>
      <c r="P105" s="100">
        <f>+'E_6B Att 2_4CP'!P106-'E_6B Att 2_AS FILED'!P105</f>
        <v>0</v>
      </c>
      <c r="Q105" s="100">
        <f>+'E_6B Att 2_4CP'!Q106-'E_6B Att 2_AS FILED'!Q105</f>
        <v>0</v>
      </c>
      <c r="R105" s="100">
        <f>+'E_6B Att 2_4CP'!R106-'E_6B Att 2_AS FILED'!R105</f>
        <v>0</v>
      </c>
      <c r="S105" s="100">
        <f>+'E_6B Att 2_4CP'!S106-'E_6B Att 2_AS FILED'!S105</f>
        <v>0</v>
      </c>
      <c r="T105" s="100">
        <f>+'E_6B Att 2_4CP'!T106-'E_6B Att 2_AS FILED'!T105</f>
        <v>0</v>
      </c>
    </row>
    <row r="106" spans="1:20" x14ac:dyDescent="0.25">
      <c r="A106" s="91" t="s">
        <v>86</v>
      </c>
      <c r="B106" s="97" t="s">
        <v>242</v>
      </c>
      <c r="C106" s="100">
        <f>+'E_6B Att 2_4CP'!C107-'E_6B Att 2_AS FILED'!C106</f>
        <v>0</v>
      </c>
      <c r="D106" s="100">
        <f>+'E_6B Att 2_4CP'!D107-'E_6B Att 2_AS FILED'!D106</f>
        <v>0</v>
      </c>
      <c r="E106" s="100">
        <f>+'E_6B Att 2_4CP'!E107-'E_6B Att 2_AS FILED'!E106</f>
        <v>0</v>
      </c>
      <c r="F106" s="100">
        <f>+'E_6B Att 2_4CP'!F107-'E_6B Att 2_AS FILED'!F106</f>
        <v>0</v>
      </c>
      <c r="G106" s="100">
        <f>+'E_6B Att 2_4CP'!G107-'E_6B Att 2_AS FILED'!G106</f>
        <v>0</v>
      </c>
      <c r="H106" s="100">
        <f>+'E_6B Att 2_4CP'!H107-'E_6B Att 2_AS FILED'!H106</f>
        <v>0</v>
      </c>
      <c r="I106" s="100">
        <f>+'E_6B Att 2_4CP'!I107-'E_6B Att 2_AS FILED'!I106</f>
        <v>0</v>
      </c>
      <c r="J106" s="100">
        <f>+'E_6B Att 2_4CP'!J107-'E_6B Att 2_AS FILED'!J106</f>
        <v>0</v>
      </c>
      <c r="K106" s="100">
        <f>+'E_6B Att 2_4CP'!K107-'E_6B Att 2_AS FILED'!K106</f>
        <v>0</v>
      </c>
      <c r="L106" s="100">
        <f>+'E_6B Att 2_4CP'!L107-'E_6B Att 2_AS FILED'!L106</f>
        <v>0</v>
      </c>
      <c r="M106" s="100">
        <f>+'E_6B Att 2_4CP'!M107-'E_6B Att 2_AS FILED'!M106</f>
        <v>0</v>
      </c>
      <c r="N106" s="100">
        <f>+'E_6B Att 2_4CP'!N107-'E_6B Att 2_AS FILED'!N106</f>
        <v>0</v>
      </c>
      <c r="O106" s="100">
        <f>+'E_6B Att 2_4CP'!O107-'E_6B Att 2_AS FILED'!O106</f>
        <v>0</v>
      </c>
      <c r="P106" s="100">
        <f>+'E_6B Att 2_4CP'!P107-'E_6B Att 2_AS FILED'!P106</f>
        <v>0</v>
      </c>
      <c r="Q106" s="100">
        <f>+'E_6B Att 2_4CP'!Q107-'E_6B Att 2_AS FILED'!Q106</f>
        <v>0</v>
      </c>
      <c r="R106" s="100">
        <f>+'E_6B Att 2_4CP'!R107-'E_6B Att 2_AS FILED'!R106</f>
        <v>0</v>
      </c>
      <c r="S106" s="100">
        <f>+'E_6B Att 2_4CP'!S107-'E_6B Att 2_AS FILED'!S106</f>
        <v>0</v>
      </c>
      <c r="T106" s="100">
        <f>+'E_6B Att 2_4CP'!T107-'E_6B Att 2_AS FILED'!T106</f>
        <v>0</v>
      </c>
    </row>
    <row r="107" spans="1:20" x14ac:dyDescent="0.25">
      <c r="A107" s="91" t="s">
        <v>88</v>
      </c>
      <c r="B107" s="97" t="s">
        <v>243</v>
      </c>
      <c r="C107" s="100">
        <f>+'E_6B Att 2_4CP'!C108-'E_6B Att 2_AS FILED'!C107</f>
        <v>0</v>
      </c>
      <c r="D107" s="100">
        <f>+'E_6B Att 2_4CP'!D108-'E_6B Att 2_AS FILED'!D107</f>
        <v>0</v>
      </c>
      <c r="E107" s="100">
        <f>+'E_6B Att 2_4CP'!E108-'E_6B Att 2_AS FILED'!E107</f>
        <v>0</v>
      </c>
      <c r="F107" s="100">
        <f>+'E_6B Att 2_4CP'!F108-'E_6B Att 2_AS FILED'!F107</f>
        <v>0</v>
      </c>
      <c r="G107" s="100">
        <f>+'E_6B Att 2_4CP'!G108-'E_6B Att 2_AS FILED'!G107</f>
        <v>0</v>
      </c>
      <c r="H107" s="100">
        <f>+'E_6B Att 2_4CP'!H108-'E_6B Att 2_AS FILED'!H107</f>
        <v>0</v>
      </c>
      <c r="I107" s="100">
        <f>+'E_6B Att 2_4CP'!I108-'E_6B Att 2_AS FILED'!I107</f>
        <v>0</v>
      </c>
      <c r="J107" s="100">
        <f>+'E_6B Att 2_4CP'!J108-'E_6B Att 2_AS FILED'!J107</f>
        <v>0</v>
      </c>
      <c r="K107" s="100">
        <f>+'E_6B Att 2_4CP'!K108-'E_6B Att 2_AS FILED'!K107</f>
        <v>0</v>
      </c>
      <c r="L107" s="100">
        <f>+'E_6B Att 2_4CP'!L108-'E_6B Att 2_AS FILED'!L107</f>
        <v>0</v>
      </c>
      <c r="M107" s="100">
        <f>+'E_6B Att 2_4CP'!M108-'E_6B Att 2_AS FILED'!M107</f>
        <v>0</v>
      </c>
      <c r="N107" s="100">
        <f>+'E_6B Att 2_4CP'!N108-'E_6B Att 2_AS FILED'!N107</f>
        <v>0</v>
      </c>
      <c r="O107" s="100">
        <f>+'E_6B Att 2_4CP'!O108-'E_6B Att 2_AS FILED'!O107</f>
        <v>0</v>
      </c>
      <c r="P107" s="100">
        <f>+'E_6B Att 2_4CP'!P108-'E_6B Att 2_AS FILED'!P107</f>
        <v>0</v>
      </c>
      <c r="Q107" s="100">
        <f>+'E_6B Att 2_4CP'!Q108-'E_6B Att 2_AS FILED'!Q107</f>
        <v>0</v>
      </c>
      <c r="R107" s="100">
        <f>+'E_6B Att 2_4CP'!R108-'E_6B Att 2_AS FILED'!R107</f>
        <v>0</v>
      </c>
      <c r="S107" s="100">
        <f>+'E_6B Att 2_4CP'!S108-'E_6B Att 2_AS FILED'!S107</f>
        <v>0</v>
      </c>
      <c r="T107" s="100">
        <f>+'E_6B Att 2_4CP'!T108-'E_6B Att 2_AS FILED'!T107</f>
        <v>0</v>
      </c>
    </row>
    <row r="108" spans="1:20" x14ac:dyDescent="0.25">
      <c r="A108" s="91" t="s">
        <v>90</v>
      </c>
      <c r="B108" s="97" t="s">
        <v>244</v>
      </c>
      <c r="C108" s="100">
        <f>+'E_6B Att 2_4CP'!C109-'E_6B Att 2_AS FILED'!C108</f>
        <v>0</v>
      </c>
      <c r="D108" s="100">
        <f>+'E_6B Att 2_4CP'!D109-'E_6B Att 2_AS FILED'!D108</f>
        <v>0</v>
      </c>
      <c r="E108" s="100">
        <f>+'E_6B Att 2_4CP'!E109-'E_6B Att 2_AS FILED'!E108</f>
        <v>0</v>
      </c>
      <c r="F108" s="100">
        <f>+'E_6B Att 2_4CP'!F109-'E_6B Att 2_AS FILED'!F108</f>
        <v>0</v>
      </c>
      <c r="G108" s="100">
        <f>+'E_6B Att 2_4CP'!G109-'E_6B Att 2_AS FILED'!G108</f>
        <v>0</v>
      </c>
      <c r="H108" s="100">
        <f>+'E_6B Att 2_4CP'!H109-'E_6B Att 2_AS FILED'!H108</f>
        <v>0</v>
      </c>
      <c r="I108" s="100">
        <f>+'E_6B Att 2_4CP'!I109-'E_6B Att 2_AS FILED'!I108</f>
        <v>0</v>
      </c>
      <c r="J108" s="100">
        <f>+'E_6B Att 2_4CP'!J109-'E_6B Att 2_AS FILED'!J108</f>
        <v>0</v>
      </c>
      <c r="K108" s="100">
        <f>+'E_6B Att 2_4CP'!K109-'E_6B Att 2_AS FILED'!K108</f>
        <v>0</v>
      </c>
      <c r="L108" s="100">
        <f>+'E_6B Att 2_4CP'!L109-'E_6B Att 2_AS FILED'!L108</f>
        <v>0</v>
      </c>
      <c r="M108" s="100">
        <f>+'E_6B Att 2_4CP'!M109-'E_6B Att 2_AS FILED'!M108</f>
        <v>0</v>
      </c>
      <c r="N108" s="100">
        <f>+'E_6B Att 2_4CP'!N109-'E_6B Att 2_AS FILED'!N108</f>
        <v>0</v>
      </c>
      <c r="O108" s="100">
        <f>+'E_6B Att 2_4CP'!O109-'E_6B Att 2_AS FILED'!O108</f>
        <v>0</v>
      </c>
      <c r="P108" s="100">
        <f>+'E_6B Att 2_4CP'!P109-'E_6B Att 2_AS FILED'!P108</f>
        <v>0</v>
      </c>
      <c r="Q108" s="100">
        <f>+'E_6B Att 2_4CP'!Q109-'E_6B Att 2_AS FILED'!Q108</f>
        <v>0</v>
      </c>
      <c r="R108" s="100">
        <f>+'E_6B Att 2_4CP'!R109-'E_6B Att 2_AS FILED'!R108</f>
        <v>0</v>
      </c>
      <c r="S108" s="100">
        <f>+'E_6B Att 2_4CP'!S109-'E_6B Att 2_AS FILED'!S108</f>
        <v>0</v>
      </c>
      <c r="T108" s="100">
        <f>+'E_6B Att 2_4CP'!T109-'E_6B Att 2_AS FILED'!T108</f>
        <v>0</v>
      </c>
    </row>
    <row r="109" spans="1:20" x14ac:dyDescent="0.25">
      <c r="A109" s="91" t="s">
        <v>91</v>
      </c>
      <c r="B109" s="97" t="s">
        <v>245</v>
      </c>
      <c r="C109" s="100">
        <f>+'E_6B Att 2_4CP'!C110-'E_6B Att 2_AS FILED'!C109</f>
        <v>0</v>
      </c>
      <c r="D109" s="100">
        <f>+'E_6B Att 2_4CP'!D110-'E_6B Att 2_AS FILED'!D109</f>
        <v>0</v>
      </c>
      <c r="E109" s="100">
        <f>+'E_6B Att 2_4CP'!E110-'E_6B Att 2_AS FILED'!E109</f>
        <v>0</v>
      </c>
      <c r="F109" s="100">
        <f>+'E_6B Att 2_4CP'!F110-'E_6B Att 2_AS FILED'!F109</f>
        <v>0</v>
      </c>
      <c r="G109" s="100">
        <f>+'E_6B Att 2_4CP'!G110-'E_6B Att 2_AS FILED'!G109</f>
        <v>0</v>
      </c>
      <c r="H109" s="100">
        <f>+'E_6B Att 2_4CP'!H110-'E_6B Att 2_AS FILED'!H109</f>
        <v>0</v>
      </c>
      <c r="I109" s="100">
        <f>+'E_6B Att 2_4CP'!I110-'E_6B Att 2_AS FILED'!I109</f>
        <v>0</v>
      </c>
      <c r="J109" s="100">
        <f>+'E_6B Att 2_4CP'!J110-'E_6B Att 2_AS FILED'!J109</f>
        <v>0</v>
      </c>
      <c r="K109" s="100">
        <f>+'E_6B Att 2_4CP'!K110-'E_6B Att 2_AS FILED'!K109</f>
        <v>0</v>
      </c>
      <c r="L109" s="100">
        <f>+'E_6B Att 2_4CP'!L110-'E_6B Att 2_AS FILED'!L109</f>
        <v>0</v>
      </c>
      <c r="M109" s="100">
        <f>+'E_6B Att 2_4CP'!M110-'E_6B Att 2_AS FILED'!M109</f>
        <v>0</v>
      </c>
      <c r="N109" s="100">
        <f>+'E_6B Att 2_4CP'!N110-'E_6B Att 2_AS FILED'!N109</f>
        <v>0</v>
      </c>
      <c r="O109" s="100">
        <f>+'E_6B Att 2_4CP'!O110-'E_6B Att 2_AS FILED'!O109</f>
        <v>0</v>
      </c>
      <c r="P109" s="100">
        <f>+'E_6B Att 2_4CP'!P110-'E_6B Att 2_AS FILED'!P109</f>
        <v>0</v>
      </c>
      <c r="Q109" s="100">
        <f>+'E_6B Att 2_4CP'!Q110-'E_6B Att 2_AS FILED'!Q109</f>
        <v>0</v>
      </c>
      <c r="R109" s="100">
        <f>+'E_6B Att 2_4CP'!R110-'E_6B Att 2_AS FILED'!R109</f>
        <v>0</v>
      </c>
      <c r="S109" s="100">
        <f>+'E_6B Att 2_4CP'!S110-'E_6B Att 2_AS FILED'!S109</f>
        <v>0</v>
      </c>
      <c r="T109" s="100">
        <f>+'E_6B Att 2_4CP'!T110-'E_6B Att 2_AS FILED'!T109</f>
        <v>0</v>
      </c>
    </row>
    <row r="110" spans="1:20" x14ac:dyDescent="0.25">
      <c r="A110" s="91" t="s">
        <v>93</v>
      </c>
      <c r="B110" s="97" t="s">
        <v>246</v>
      </c>
      <c r="C110" s="100">
        <f>+'E_6B Att 2_4CP'!C111-'E_6B Att 2_AS FILED'!C110</f>
        <v>0</v>
      </c>
      <c r="D110" s="100">
        <f>+'E_6B Att 2_4CP'!D111-'E_6B Att 2_AS FILED'!D110</f>
        <v>0</v>
      </c>
      <c r="E110" s="100">
        <f>+'E_6B Att 2_4CP'!E111-'E_6B Att 2_AS FILED'!E110</f>
        <v>0</v>
      </c>
      <c r="F110" s="100">
        <f>+'E_6B Att 2_4CP'!F111-'E_6B Att 2_AS FILED'!F110</f>
        <v>0</v>
      </c>
      <c r="G110" s="100">
        <f>+'E_6B Att 2_4CP'!G111-'E_6B Att 2_AS FILED'!G110</f>
        <v>0</v>
      </c>
      <c r="H110" s="100">
        <f>+'E_6B Att 2_4CP'!H111-'E_6B Att 2_AS FILED'!H110</f>
        <v>0</v>
      </c>
      <c r="I110" s="100">
        <f>+'E_6B Att 2_4CP'!I111-'E_6B Att 2_AS FILED'!I110</f>
        <v>0</v>
      </c>
      <c r="J110" s="100">
        <f>+'E_6B Att 2_4CP'!J111-'E_6B Att 2_AS FILED'!J110</f>
        <v>0</v>
      </c>
      <c r="K110" s="100">
        <f>+'E_6B Att 2_4CP'!K111-'E_6B Att 2_AS FILED'!K110</f>
        <v>0</v>
      </c>
      <c r="L110" s="100">
        <f>+'E_6B Att 2_4CP'!L111-'E_6B Att 2_AS FILED'!L110</f>
        <v>0</v>
      </c>
      <c r="M110" s="100">
        <f>+'E_6B Att 2_4CP'!M111-'E_6B Att 2_AS FILED'!M110</f>
        <v>0</v>
      </c>
      <c r="N110" s="100">
        <f>+'E_6B Att 2_4CP'!N111-'E_6B Att 2_AS FILED'!N110</f>
        <v>0</v>
      </c>
      <c r="O110" s="100">
        <f>+'E_6B Att 2_4CP'!O111-'E_6B Att 2_AS FILED'!O110</f>
        <v>0</v>
      </c>
      <c r="P110" s="100">
        <f>+'E_6B Att 2_4CP'!P111-'E_6B Att 2_AS FILED'!P110</f>
        <v>0</v>
      </c>
      <c r="Q110" s="100">
        <f>+'E_6B Att 2_4CP'!Q111-'E_6B Att 2_AS FILED'!Q110</f>
        <v>0</v>
      </c>
      <c r="R110" s="100">
        <f>+'E_6B Att 2_4CP'!R111-'E_6B Att 2_AS FILED'!R110</f>
        <v>0</v>
      </c>
      <c r="S110" s="100">
        <f>+'E_6B Att 2_4CP'!S111-'E_6B Att 2_AS FILED'!S110</f>
        <v>0</v>
      </c>
      <c r="T110" s="100">
        <f>+'E_6B Att 2_4CP'!T111-'E_6B Att 2_AS FILED'!T110</f>
        <v>0</v>
      </c>
    </row>
    <row r="111" spans="1:20" ht="15.75" thickBot="1" x14ac:dyDescent="0.3">
      <c r="A111" s="91" t="s">
        <v>35</v>
      </c>
      <c r="B111" s="97" t="s">
        <v>247</v>
      </c>
      <c r="C111" s="100">
        <f>+'E_6B Att 2_4CP'!C112-'E_6B Att 2_AS FILED'!C111</f>
        <v>0</v>
      </c>
      <c r="D111" s="100">
        <f>+'E_6B Att 2_4CP'!D112-'E_6B Att 2_AS FILED'!D111</f>
        <v>0</v>
      </c>
      <c r="E111" s="100">
        <f>+'E_6B Att 2_4CP'!E112-'E_6B Att 2_AS FILED'!E111</f>
        <v>0</v>
      </c>
      <c r="F111" s="100">
        <f>+'E_6B Att 2_4CP'!F112-'E_6B Att 2_AS FILED'!F111</f>
        <v>0</v>
      </c>
      <c r="G111" s="100">
        <f>+'E_6B Att 2_4CP'!G112-'E_6B Att 2_AS FILED'!G111</f>
        <v>0</v>
      </c>
      <c r="H111" s="100">
        <f>+'E_6B Att 2_4CP'!H112-'E_6B Att 2_AS FILED'!H111</f>
        <v>0</v>
      </c>
      <c r="I111" s="100">
        <f>+'E_6B Att 2_4CP'!I112-'E_6B Att 2_AS FILED'!I111</f>
        <v>0</v>
      </c>
      <c r="J111" s="100">
        <f>+'E_6B Att 2_4CP'!J112-'E_6B Att 2_AS FILED'!J111</f>
        <v>0</v>
      </c>
      <c r="K111" s="100">
        <f>+'E_6B Att 2_4CP'!K112-'E_6B Att 2_AS FILED'!K111</f>
        <v>0</v>
      </c>
      <c r="L111" s="100">
        <f>+'E_6B Att 2_4CP'!L112-'E_6B Att 2_AS FILED'!L111</f>
        <v>0</v>
      </c>
      <c r="M111" s="100">
        <f>+'E_6B Att 2_4CP'!M112-'E_6B Att 2_AS FILED'!M111</f>
        <v>0</v>
      </c>
      <c r="N111" s="100">
        <f>+'E_6B Att 2_4CP'!N112-'E_6B Att 2_AS FILED'!N111</f>
        <v>0</v>
      </c>
      <c r="O111" s="100">
        <f>+'E_6B Att 2_4CP'!O112-'E_6B Att 2_AS FILED'!O111</f>
        <v>0</v>
      </c>
      <c r="P111" s="100">
        <f>+'E_6B Att 2_4CP'!P112-'E_6B Att 2_AS FILED'!P111</f>
        <v>0</v>
      </c>
      <c r="Q111" s="100">
        <f>+'E_6B Att 2_4CP'!Q112-'E_6B Att 2_AS FILED'!Q111</f>
        <v>0</v>
      </c>
      <c r="R111" s="100">
        <f>+'E_6B Att 2_4CP'!R112-'E_6B Att 2_AS FILED'!R111</f>
        <v>0</v>
      </c>
      <c r="S111" s="100">
        <f>+'E_6B Att 2_4CP'!S112-'E_6B Att 2_AS FILED'!S111</f>
        <v>0</v>
      </c>
      <c r="T111" s="100">
        <f>+'E_6B Att 2_4CP'!T112-'E_6B Att 2_AS FILED'!T111</f>
        <v>0</v>
      </c>
    </row>
    <row r="112" spans="1:20" x14ac:dyDescent="0.25">
      <c r="A112" s="91" t="s">
        <v>37</v>
      </c>
      <c r="B112" s="97" t="s">
        <v>231</v>
      </c>
      <c r="C112" s="101">
        <f>+'E_6B Att 2_4CP'!C113-'E_6B Att 2_AS FILED'!C112</f>
        <v>0</v>
      </c>
      <c r="D112" s="101">
        <f>+'E_6B Att 2_4CP'!D113-'E_6B Att 2_AS FILED'!D112</f>
        <v>8.4265765640225254E-2</v>
      </c>
      <c r="E112" s="101">
        <f>+'E_6B Att 2_4CP'!E113-'E_6B Att 2_AS FILED'!E112</f>
        <v>4.1975390971785487E-2</v>
      </c>
      <c r="F112" s="101">
        <f>+'E_6B Att 2_4CP'!F113-'E_6B Att 2_AS FILED'!F112</f>
        <v>2.5721957256837413</v>
      </c>
      <c r="G112" s="101">
        <f>+'E_6B Att 2_4CP'!G113-'E_6B Att 2_AS FILED'!G112</f>
        <v>-1.3874453265732001E-3</v>
      </c>
      <c r="H112" s="101">
        <f>+'E_6B Att 2_4CP'!H113-'E_6B Att 2_AS FILED'!H112</f>
        <v>3.3863025282734327E-3</v>
      </c>
      <c r="I112" s="101">
        <f>+'E_6B Att 2_4CP'!I113-'E_6B Att 2_AS FILED'!I112</f>
        <v>1.5157796668354706E-3</v>
      </c>
      <c r="J112" s="101">
        <f>+'E_6B Att 2_4CP'!J113-'E_6B Att 2_AS FILED'!J112</f>
        <v>8.4746698159037237E-3</v>
      </c>
      <c r="K112" s="101">
        <f>+'E_6B Att 2_4CP'!K113-'E_6B Att 2_AS FILED'!K112</f>
        <v>9.557303046534571E-2</v>
      </c>
      <c r="L112" s="101">
        <f>+'E_6B Att 2_4CP'!L113-'E_6B Att 2_AS FILED'!L112</f>
        <v>2.9420794111842952</v>
      </c>
      <c r="M112" s="101">
        <f>+'E_6B Att 2_4CP'!M113-'E_6B Att 2_AS FILED'!M112</f>
        <v>0.15108211028041296</v>
      </c>
      <c r="N112" s="101">
        <f>+'E_6B Att 2_4CP'!N113-'E_6B Att 2_AS FILED'!N112</f>
        <v>3.0835032046802602E-7</v>
      </c>
      <c r="O112" s="101">
        <f>+'E_6B Att 2_4CP'!O113-'E_6B Att 2_AS FILED'!O112</f>
        <v>2.557966795303912E-2</v>
      </c>
      <c r="P112" s="101">
        <f>+'E_6B Att 2_4CP'!P113-'E_6B Att 2_AS FILED'!P112</f>
        <v>-6.7488578992325188E-4</v>
      </c>
      <c r="Q112" s="101">
        <f>+'E_6B Att 2_4CP'!Q113-'E_6B Att 2_AS FILED'!Q112</f>
        <v>5.9909275805319039E-8</v>
      </c>
      <c r="R112" s="101">
        <f>+'E_6B Att 2_4CP'!R113-'E_6B Att 2_AS FILED'!R112</f>
        <v>2.1508536689066396E-7</v>
      </c>
      <c r="S112" s="101">
        <f>+'E_6B Att 2_4CP'!S113-'E_6B Att 2_AS FILED'!S112</f>
        <v>6.296903202081694E-2</v>
      </c>
      <c r="T112" s="101">
        <f>+'E_6B Att 2_4CP'!T113-'E_6B Att 2_AS FILED'!T112</f>
        <v>9.6674597706414716</v>
      </c>
    </row>
    <row r="113" spans="1:20" x14ac:dyDescent="0.25">
      <c r="A113" s="91" t="s">
        <v>39</v>
      </c>
    </row>
    <row r="114" spans="1:20" ht="15.75" x14ac:dyDescent="0.25">
      <c r="A114" s="91" t="s">
        <v>41</v>
      </c>
      <c r="B114" s="93" t="s">
        <v>200</v>
      </c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</row>
    <row r="115" spans="1:20" x14ac:dyDescent="0.25">
      <c r="A115" s="91" t="s">
        <v>43</v>
      </c>
      <c r="B115" s="95" t="s">
        <v>209</v>
      </c>
      <c r="C115" s="96"/>
      <c r="D115" s="96">
        <f>+'E_6B Att 2_4CP'!D115-'E_6B Att 2_AS FILED'!D115</f>
        <v>0</v>
      </c>
      <c r="E115" s="96">
        <f>+'E_6B Att 2_4CP'!E115-'E_6B Att 2_AS FILED'!E115</f>
        <v>0</v>
      </c>
      <c r="F115" s="96">
        <f>+'E_6B Att 2_4CP'!F115-'E_6B Att 2_AS FILED'!F115</f>
        <v>0</v>
      </c>
      <c r="G115" s="96">
        <f>+'E_6B Att 2_4CP'!G115-'E_6B Att 2_AS FILED'!G115</f>
        <v>0</v>
      </c>
      <c r="H115" s="96">
        <f>+'E_6B Att 2_4CP'!H115-'E_6B Att 2_AS FILED'!H115</f>
        <v>0</v>
      </c>
      <c r="I115" s="96">
        <f>+'E_6B Att 2_4CP'!I115-'E_6B Att 2_AS FILED'!I115</f>
        <v>0</v>
      </c>
      <c r="J115" s="96">
        <f>+'E_6B Att 2_4CP'!J115-'E_6B Att 2_AS FILED'!J115</f>
        <v>0</v>
      </c>
      <c r="K115" s="96">
        <f>+'E_6B Att 2_4CP'!K115-'E_6B Att 2_AS FILED'!K115</f>
        <v>0</v>
      </c>
      <c r="L115" s="96">
        <f>+'E_6B Att 2_4CP'!L115-'E_6B Att 2_AS FILED'!L115</f>
        <v>0</v>
      </c>
      <c r="M115" s="96">
        <f>+'E_6B Att 2_4CP'!M115-'E_6B Att 2_AS FILED'!M115</f>
        <v>0</v>
      </c>
      <c r="N115" s="96">
        <f>+'E_6B Att 2_4CP'!N115-'E_6B Att 2_AS FILED'!N115</f>
        <v>0</v>
      </c>
      <c r="O115" s="96">
        <f>+'E_6B Att 2_4CP'!O115-'E_6B Att 2_AS FILED'!O115</f>
        <v>0</v>
      </c>
      <c r="P115" s="96">
        <f>+'E_6B Att 2_4CP'!P115-'E_6B Att 2_AS FILED'!P115</f>
        <v>0</v>
      </c>
      <c r="Q115" s="96"/>
      <c r="R115" s="96"/>
      <c r="S115" s="96">
        <f>+'E_6B Att 2_4CP'!S115-'E_6B Att 2_AS FILED'!S115</f>
        <v>0</v>
      </c>
      <c r="T115" s="96">
        <f>+'E_6B Att 2_4CP'!T115-'E_6B Att 2_AS FILED'!T115</f>
        <v>0</v>
      </c>
    </row>
    <row r="116" spans="1:20" x14ac:dyDescent="0.25">
      <c r="A116" s="91" t="s">
        <v>45</v>
      </c>
      <c r="B116" s="97" t="s">
        <v>250</v>
      </c>
      <c r="C116" s="94">
        <f>+'E_6B Att 2_4CP'!C117-'E_6B Att 2_AS FILED'!C116</f>
        <v>26.066891939786728</v>
      </c>
      <c r="D116" s="94">
        <f>+'E_6B Att 2_4CP'!D117-'E_6B Att 2_AS FILED'!D116</f>
        <v>0</v>
      </c>
      <c r="E116" s="94">
        <f>+'E_6B Att 2_4CP'!E117-'E_6B Att 2_AS FILED'!E116</f>
        <v>0</v>
      </c>
      <c r="F116" s="94">
        <f>+'E_6B Att 2_4CP'!F117-'E_6B Att 2_AS FILED'!F116</f>
        <v>0</v>
      </c>
      <c r="G116" s="94">
        <f>+'E_6B Att 2_4CP'!G117-'E_6B Att 2_AS FILED'!G116</f>
        <v>0</v>
      </c>
      <c r="H116" s="94">
        <f>+'E_6B Att 2_4CP'!H117-'E_6B Att 2_AS FILED'!H116</f>
        <v>0</v>
      </c>
      <c r="I116" s="94">
        <f>+'E_6B Att 2_4CP'!I117-'E_6B Att 2_AS FILED'!I116</f>
        <v>0</v>
      </c>
      <c r="J116" s="94">
        <f>+'E_6B Att 2_4CP'!J117-'E_6B Att 2_AS FILED'!J116</f>
        <v>0</v>
      </c>
      <c r="K116" s="94">
        <f>+'E_6B Att 2_4CP'!K117-'E_6B Att 2_AS FILED'!K116</f>
        <v>0</v>
      </c>
      <c r="L116" s="94">
        <f>+'E_6B Att 2_4CP'!L117-'E_6B Att 2_AS FILED'!L116</f>
        <v>0</v>
      </c>
      <c r="M116" s="94">
        <f>+'E_6B Att 2_4CP'!M117-'E_6B Att 2_AS FILED'!M116</f>
        <v>0</v>
      </c>
      <c r="N116" s="94">
        <f>+'E_6B Att 2_4CP'!N117-'E_6B Att 2_AS FILED'!N116</f>
        <v>0</v>
      </c>
      <c r="O116" s="94">
        <f>+'E_6B Att 2_4CP'!O117-'E_6B Att 2_AS FILED'!O116</f>
        <v>0</v>
      </c>
      <c r="P116" s="94">
        <f>+'E_6B Att 2_4CP'!P117-'E_6B Att 2_AS FILED'!P116</f>
        <v>0</v>
      </c>
      <c r="Q116" s="94">
        <f>+'E_6B Att 2_4CP'!Q117-'E_6B Att 2_AS FILED'!Q116</f>
        <v>26.041991295918706</v>
      </c>
      <c r="R116" s="94">
        <f>+'E_6B Att 2_4CP'!R117-'E_6B Att 2_AS FILED'!R116</f>
        <v>2.4900643873316142E-2</v>
      </c>
      <c r="S116" s="94">
        <f>+'E_6B Att 2_4CP'!S117-'E_6B Att 2_AS FILED'!S116</f>
        <v>0</v>
      </c>
      <c r="T116" s="94">
        <f>+'E_6B Att 2_4CP'!T117-'E_6B Att 2_AS FILED'!T116</f>
        <v>0</v>
      </c>
    </row>
    <row r="117" spans="1:20" ht="15.75" thickBot="1" x14ac:dyDescent="0.3">
      <c r="A117" s="91" t="s">
        <v>47</v>
      </c>
      <c r="B117" s="97" t="s">
        <v>251</v>
      </c>
      <c r="C117" s="94">
        <f>+'E_6B Att 2_4CP'!C118-'E_6B Att 2_AS FILED'!C117</f>
        <v>6.2746333072245761</v>
      </c>
      <c r="D117" s="94">
        <f>+'E_6B Att 2_4CP'!D118-'E_6B Att 2_AS FILED'!D117</f>
        <v>0</v>
      </c>
      <c r="E117" s="94">
        <f>+'E_6B Att 2_4CP'!E118-'E_6B Att 2_AS FILED'!E117</f>
        <v>0</v>
      </c>
      <c r="F117" s="94">
        <f>+'E_6B Att 2_4CP'!F118-'E_6B Att 2_AS FILED'!F117</f>
        <v>0</v>
      </c>
      <c r="G117" s="94">
        <f>+'E_6B Att 2_4CP'!G118-'E_6B Att 2_AS FILED'!G117</f>
        <v>0</v>
      </c>
      <c r="H117" s="94">
        <f>+'E_6B Att 2_4CP'!H118-'E_6B Att 2_AS FILED'!H117</f>
        <v>0</v>
      </c>
      <c r="I117" s="94">
        <f>+'E_6B Att 2_4CP'!I118-'E_6B Att 2_AS FILED'!I117</f>
        <v>0</v>
      </c>
      <c r="J117" s="94">
        <f>+'E_6B Att 2_4CP'!J118-'E_6B Att 2_AS FILED'!J117</f>
        <v>0</v>
      </c>
      <c r="K117" s="94">
        <f>+'E_6B Att 2_4CP'!K118-'E_6B Att 2_AS FILED'!K117</f>
        <v>0</v>
      </c>
      <c r="L117" s="94">
        <f>+'E_6B Att 2_4CP'!L118-'E_6B Att 2_AS FILED'!L117</f>
        <v>0</v>
      </c>
      <c r="M117" s="94">
        <f>+'E_6B Att 2_4CP'!M118-'E_6B Att 2_AS FILED'!M117</f>
        <v>0</v>
      </c>
      <c r="N117" s="94">
        <f>+'E_6B Att 2_4CP'!N118-'E_6B Att 2_AS FILED'!N117</f>
        <v>6.2746333072245761</v>
      </c>
      <c r="O117" s="94">
        <f>+'E_6B Att 2_4CP'!O118-'E_6B Att 2_AS FILED'!O117</f>
        <v>0</v>
      </c>
      <c r="P117" s="94">
        <f>+'E_6B Att 2_4CP'!P118-'E_6B Att 2_AS FILED'!P117</f>
        <v>0</v>
      </c>
      <c r="Q117" s="94">
        <f>+'E_6B Att 2_4CP'!Q118-'E_6B Att 2_AS FILED'!Q117</f>
        <v>0</v>
      </c>
      <c r="R117" s="94">
        <f>+'E_6B Att 2_4CP'!R118-'E_6B Att 2_AS FILED'!R117</f>
        <v>0</v>
      </c>
      <c r="S117" s="94">
        <f>+'E_6B Att 2_4CP'!S118-'E_6B Att 2_AS FILED'!S117</f>
        <v>0</v>
      </c>
      <c r="T117" s="94">
        <f>+'E_6B Att 2_4CP'!T118-'E_6B Att 2_AS FILED'!T117</f>
        <v>0</v>
      </c>
    </row>
    <row r="118" spans="1:20" x14ac:dyDescent="0.25">
      <c r="A118" s="91" t="s">
        <v>49</v>
      </c>
      <c r="B118" s="98" t="s">
        <v>225</v>
      </c>
      <c r="C118" s="99">
        <f>+'E_6B Att 2_4CP'!C119-'E_6B Att 2_AS FILED'!C118</f>
        <v>32.341525247000391</v>
      </c>
      <c r="D118" s="99">
        <f>+'E_6B Att 2_4CP'!D119-'E_6B Att 2_AS FILED'!D118</f>
        <v>0</v>
      </c>
      <c r="E118" s="99">
        <f>+'E_6B Att 2_4CP'!E119-'E_6B Att 2_AS FILED'!E118</f>
        <v>0</v>
      </c>
      <c r="F118" s="99">
        <f>+'E_6B Att 2_4CP'!F119-'E_6B Att 2_AS FILED'!F118</f>
        <v>0</v>
      </c>
      <c r="G118" s="99">
        <f>+'E_6B Att 2_4CP'!G119-'E_6B Att 2_AS FILED'!G118</f>
        <v>0</v>
      </c>
      <c r="H118" s="99">
        <f>+'E_6B Att 2_4CP'!H119-'E_6B Att 2_AS FILED'!H118</f>
        <v>0</v>
      </c>
      <c r="I118" s="99">
        <f>+'E_6B Att 2_4CP'!I119-'E_6B Att 2_AS FILED'!I118</f>
        <v>0</v>
      </c>
      <c r="J118" s="99">
        <f>+'E_6B Att 2_4CP'!J119-'E_6B Att 2_AS FILED'!J118</f>
        <v>0</v>
      </c>
      <c r="K118" s="99">
        <f>+'E_6B Att 2_4CP'!K119-'E_6B Att 2_AS FILED'!K118</f>
        <v>0</v>
      </c>
      <c r="L118" s="99">
        <f>+'E_6B Att 2_4CP'!L119-'E_6B Att 2_AS FILED'!L118</f>
        <v>0</v>
      </c>
      <c r="M118" s="99">
        <f>+'E_6B Att 2_4CP'!M119-'E_6B Att 2_AS FILED'!M118</f>
        <v>0</v>
      </c>
      <c r="N118" s="99">
        <f>+'E_6B Att 2_4CP'!N119-'E_6B Att 2_AS FILED'!N118</f>
        <v>6.2746333072245761</v>
      </c>
      <c r="O118" s="99">
        <f>+'E_6B Att 2_4CP'!O119-'E_6B Att 2_AS FILED'!O118</f>
        <v>0</v>
      </c>
      <c r="P118" s="99">
        <f>+'E_6B Att 2_4CP'!P119-'E_6B Att 2_AS FILED'!P118</f>
        <v>0</v>
      </c>
      <c r="Q118" s="99">
        <f>+'E_6B Att 2_4CP'!Q119-'E_6B Att 2_AS FILED'!Q118</f>
        <v>26.041991295918706</v>
      </c>
      <c r="R118" s="99">
        <f>+'E_6B Att 2_4CP'!R119-'E_6B Att 2_AS FILED'!R118</f>
        <v>2.4900643873316142E-2</v>
      </c>
      <c r="S118" s="99">
        <f>+'E_6B Att 2_4CP'!S119-'E_6B Att 2_AS FILED'!S118</f>
        <v>0</v>
      </c>
      <c r="T118" s="99">
        <f>+'E_6B Att 2_4CP'!T119-'E_6B Att 2_AS FILED'!T118</f>
        <v>0</v>
      </c>
    </row>
    <row r="119" spans="1:20" x14ac:dyDescent="0.25">
      <c r="A119" s="91" t="s">
        <v>51</v>
      </c>
    </row>
    <row r="120" spans="1:20" x14ac:dyDescent="0.25">
      <c r="A120" s="91" t="s">
        <v>53</v>
      </c>
      <c r="B120" s="95" t="s">
        <v>226</v>
      </c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</row>
    <row r="121" spans="1:20" ht="15.75" thickBot="1" x14ac:dyDescent="0.3">
      <c r="A121" s="91" t="s">
        <v>55</v>
      </c>
      <c r="B121" s="97" t="s">
        <v>252</v>
      </c>
      <c r="C121" s="94">
        <f>+'E_6B Att 2_4CP'!C122-'E_6B Att 2_AS FILED'!C121</f>
        <v>0</v>
      </c>
      <c r="D121" s="94">
        <f>+'E_6B Att 2_4CP'!D122-'E_6B Att 2_AS FILED'!D121</f>
        <v>0</v>
      </c>
      <c r="E121" s="94">
        <f>+'E_6B Att 2_4CP'!E122-'E_6B Att 2_AS FILED'!E121</f>
        <v>0</v>
      </c>
      <c r="F121" s="94">
        <f>+'E_6B Att 2_4CP'!F122-'E_6B Att 2_AS FILED'!F121</f>
        <v>0</v>
      </c>
      <c r="G121" s="94">
        <f>+'E_6B Att 2_4CP'!G122-'E_6B Att 2_AS FILED'!G121</f>
        <v>0</v>
      </c>
      <c r="H121" s="94">
        <f>+'E_6B Att 2_4CP'!H122-'E_6B Att 2_AS FILED'!H121</f>
        <v>0</v>
      </c>
      <c r="I121" s="94">
        <f>+'E_6B Att 2_4CP'!I122-'E_6B Att 2_AS FILED'!I121</f>
        <v>0</v>
      </c>
      <c r="J121" s="94">
        <f>+'E_6B Att 2_4CP'!J122-'E_6B Att 2_AS FILED'!J121</f>
        <v>0</v>
      </c>
      <c r="K121" s="94">
        <f>+'E_6B Att 2_4CP'!K122-'E_6B Att 2_AS FILED'!K121</f>
        <v>0</v>
      </c>
      <c r="L121" s="94">
        <f>+'E_6B Att 2_4CP'!L122-'E_6B Att 2_AS FILED'!L121</f>
        <v>0</v>
      </c>
      <c r="M121" s="94">
        <f>+'E_6B Att 2_4CP'!M122-'E_6B Att 2_AS FILED'!M121</f>
        <v>0</v>
      </c>
      <c r="N121" s="94">
        <f>+'E_6B Att 2_4CP'!N122-'E_6B Att 2_AS FILED'!N121</f>
        <v>0</v>
      </c>
      <c r="O121" s="94">
        <f>+'E_6B Att 2_4CP'!O122-'E_6B Att 2_AS FILED'!O121</f>
        <v>0</v>
      </c>
      <c r="P121" s="94">
        <f>+'E_6B Att 2_4CP'!P122-'E_6B Att 2_AS FILED'!P121</f>
        <v>0</v>
      </c>
      <c r="Q121" s="94">
        <f>+'E_6B Att 2_4CP'!Q122-'E_6B Att 2_AS FILED'!Q121</f>
        <v>0</v>
      </c>
      <c r="R121" s="94">
        <f>+'E_6B Att 2_4CP'!R122-'E_6B Att 2_AS FILED'!R121</f>
        <v>0</v>
      </c>
      <c r="S121" s="94">
        <f>+'E_6B Att 2_4CP'!S122-'E_6B Att 2_AS FILED'!S121</f>
        <v>0</v>
      </c>
      <c r="T121" s="94">
        <f>+'E_6B Att 2_4CP'!T122-'E_6B Att 2_AS FILED'!T121</f>
        <v>0</v>
      </c>
    </row>
    <row r="122" spans="1:20" x14ac:dyDescent="0.25">
      <c r="A122" s="91" t="s">
        <v>57</v>
      </c>
      <c r="B122" s="98" t="s">
        <v>229</v>
      </c>
      <c r="C122" s="99">
        <f>+'E_6B Att 2_4CP'!C123-'E_6B Att 2_AS FILED'!C122</f>
        <v>0</v>
      </c>
      <c r="D122" s="99">
        <f>+'E_6B Att 2_4CP'!D123-'E_6B Att 2_AS FILED'!D122</f>
        <v>0</v>
      </c>
      <c r="E122" s="99">
        <f>+'E_6B Att 2_4CP'!E123-'E_6B Att 2_AS FILED'!E122</f>
        <v>0</v>
      </c>
      <c r="F122" s="99">
        <f>+'E_6B Att 2_4CP'!F123-'E_6B Att 2_AS FILED'!F122</f>
        <v>0</v>
      </c>
      <c r="G122" s="99">
        <f>+'E_6B Att 2_4CP'!G123-'E_6B Att 2_AS FILED'!G122</f>
        <v>0</v>
      </c>
      <c r="H122" s="99">
        <f>+'E_6B Att 2_4CP'!H123-'E_6B Att 2_AS FILED'!H122</f>
        <v>0</v>
      </c>
      <c r="I122" s="99">
        <f>+'E_6B Att 2_4CP'!I123-'E_6B Att 2_AS FILED'!I122</f>
        <v>0</v>
      </c>
      <c r="J122" s="99">
        <f>+'E_6B Att 2_4CP'!J123-'E_6B Att 2_AS FILED'!J122</f>
        <v>0</v>
      </c>
      <c r="K122" s="99">
        <f>+'E_6B Att 2_4CP'!K123-'E_6B Att 2_AS FILED'!K122</f>
        <v>0</v>
      </c>
      <c r="L122" s="99">
        <f>+'E_6B Att 2_4CP'!L123-'E_6B Att 2_AS FILED'!L122</f>
        <v>0</v>
      </c>
      <c r="M122" s="99">
        <f>+'E_6B Att 2_4CP'!M123-'E_6B Att 2_AS FILED'!M122</f>
        <v>0</v>
      </c>
      <c r="N122" s="99">
        <f>+'E_6B Att 2_4CP'!N123-'E_6B Att 2_AS FILED'!N122</f>
        <v>0</v>
      </c>
      <c r="O122" s="99">
        <f>+'E_6B Att 2_4CP'!O123-'E_6B Att 2_AS FILED'!O122</f>
        <v>0</v>
      </c>
      <c r="P122" s="99">
        <f>+'E_6B Att 2_4CP'!P123-'E_6B Att 2_AS FILED'!P122</f>
        <v>0</v>
      </c>
      <c r="Q122" s="99">
        <f>+'E_6B Att 2_4CP'!Q123-'E_6B Att 2_AS FILED'!Q122</f>
        <v>0</v>
      </c>
      <c r="R122" s="99">
        <f>+'E_6B Att 2_4CP'!R123-'E_6B Att 2_AS FILED'!R122</f>
        <v>0</v>
      </c>
      <c r="S122" s="99">
        <f>+'E_6B Att 2_4CP'!S123-'E_6B Att 2_AS FILED'!S122</f>
        <v>0</v>
      </c>
      <c r="T122" s="99">
        <f>+'E_6B Att 2_4CP'!T123-'E_6B Att 2_AS FILED'!T122</f>
        <v>0</v>
      </c>
    </row>
    <row r="123" spans="1:20" x14ac:dyDescent="0.25">
      <c r="A123" s="91" t="s">
        <v>59</v>
      </c>
    </row>
    <row r="124" spans="1:20" x14ac:dyDescent="0.25">
      <c r="A124" s="91" t="s">
        <v>60</v>
      </c>
      <c r="B124" s="95" t="s">
        <v>230</v>
      </c>
      <c r="C124" s="96">
        <f>+'E_6B Att 2_4CP'!C124-'E_6B Att 2_AS FILED'!C124</f>
        <v>0</v>
      </c>
      <c r="D124" s="96">
        <f>+'E_6B Att 2_4CP'!D124-'E_6B Att 2_AS FILED'!D124</f>
        <v>0</v>
      </c>
      <c r="E124" s="96">
        <f>+'E_6B Att 2_4CP'!E124-'E_6B Att 2_AS FILED'!E124</f>
        <v>0</v>
      </c>
      <c r="F124" s="96">
        <f>+'E_6B Att 2_4CP'!F124-'E_6B Att 2_AS FILED'!F124</f>
        <v>0</v>
      </c>
      <c r="G124" s="96">
        <f>+'E_6B Att 2_4CP'!G124-'E_6B Att 2_AS FILED'!G124</f>
        <v>0</v>
      </c>
      <c r="H124" s="96">
        <f>+'E_6B Att 2_4CP'!H124-'E_6B Att 2_AS FILED'!H124</f>
        <v>0</v>
      </c>
      <c r="I124" s="96">
        <f>+'E_6B Att 2_4CP'!I124-'E_6B Att 2_AS FILED'!I124</f>
        <v>0</v>
      </c>
      <c r="J124" s="96">
        <f>+'E_6B Att 2_4CP'!J124-'E_6B Att 2_AS FILED'!J124</f>
        <v>0</v>
      </c>
      <c r="K124" s="96">
        <f>+'E_6B Att 2_4CP'!K124-'E_6B Att 2_AS FILED'!K124</f>
        <v>0</v>
      </c>
      <c r="L124" s="96">
        <f>+'E_6B Att 2_4CP'!L124-'E_6B Att 2_AS FILED'!L124</f>
        <v>0</v>
      </c>
      <c r="M124" s="96">
        <f>+'E_6B Att 2_4CP'!M124-'E_6B Att 2_AS FILED'!M124</f>
        <v>0</v>
      </c>
      <c r="N124" s="96">
        <f>+'E_6B Att 2_4CP'!N124-'E_6B Att 2_AS FILED'!N124</f>
        <v>0</v>
      </c>
      <c r="O124" s="96">
        <f>+'E_6B Att 2_4CP'!O124-'E_6B Att 2_AS FILED'!O124</f>
        <v>0</v>
      </c>
      <c r="P124" s="96">
        <f>+'E_6B Att 2_4CP'!P124-'E_6B Att 2_AS FILED'!P124</f>
        <v>0</v>
      </c>
      <c r="Q124" s="96"/>
      <c r="R124" s="96"/>
      <c r="S124" s="96">
        <f>+'E_6B Att 2_4CP'!S124-'E_6B Att 2_AS FILED'!S124</f>
        <v>0</v>
      </c>
      <c r="T124" s="96">
        <f>+'E_6B Att 2_4CP'!T124-'E_6B Att 2_AS FILED'!T124</f>
        <v>0</v>
      </c>
    </row>
    <row r="125" spans="1:20" x14ac:dyDescent="0.25">
      <c r="A125" s="91" t="s">
        <v>62</v>
      </c>
      <c r="B125" s="97" t="s">
        <v>250</v>
      </c>
      <c r="C125" s="100">
        <f>+'E_6B Att 2_4CP'!C126-'E_6B Att 2_AS FILED'!C125</f>
        <v>0</v>
      </c>
      <c r="D125" s="100">
        <f>+'E_6B Att 2_4CP'!D126-'E_6B Att 2_AS FILED'!D125</f>
        <v>0</v>
      </c>
      <c r="E125" s="100">
        <f>+'E_6B Att 2_4CP'!E126-'E_6B Att 2_AS FILED'!E125</f>
        <v>0</v>
      </c>
      <c r="F125" s="100">
        <f>+'E_6B Att 2_4CP'!F126-'E_6B Att 2_AS FILED'!F125</f>
        <v>0</v>
      </c>
      <c r="G125" s="100">
        <f>+'E_6B Att 2_4CP'!G126-'E_6B Att 2_AS FILED'!G125</f>
        <v>0</v>
      </c>
      <c r="H125" s="100">
        <f>+'E_6B Att 2_4CP'!H126-'E_6B Att 2_AS FILED'!H125</f>
        <v>0</v>
      </c>
      <c r="I125" s="100">
        <f>+'E_6B Att 2_4CP'!I126-'E_6B Att 2_AS FILED'!I125</f>
        <v>0</v>
      </c>
      <c r="J125" s="100">
        <f>+'E_6B Att 2_4CP'!J126-'E_6B Att 2_AS FILED'!J125</f>
        <v>0</v>
      </c>
      <c r="K125" s="100">
        <f>+'E_6B Att 2_4CP'!K126-'E_6B Att 2_AS FILED'!K125</f>
        <v>0</v>
      </c>
      <c r="L125" s="100">
        <f>+'E_6B Att 2_4CP'!L126-'E_6B Att 2_AS FILED'!L125</f>
        <v>0</v>
      </c>
      <c r="M125" s="100">
        <f>+'E_6B Att 2_4CP'!M126-'E_6B Att 2_AS FILED'!M125</f>
        <v>0</v>
      </c>
      <c r="N125" s="100">
        <f>+'E_6B Att 2_4CP'!N126-'E_6B Att 2_AS FILED'!N125</f>
        <v>0</v>
      </c>
      <c r="O125" s="100">
        <f>+'E_6B Att 2_4CP'!O126-'E_6B Att 2_AS FILED'!O125</f>
        <v>0</v>
      </c>
      <c r="P125" s="100">
        <f>+'E_6B Att 2_4CP'!P126-'E_6B Att 2_AS FILED'!P125</f>
        <v>0</v>
      </c>
      <c r="Q125" s="100">
        <f>+'E_6B Att 2_4CP'!Q126-'E_6B Att 2_AS FILED'!Q125</f>
        <v>3.6493361625105081E-3</v>
      </c>
      <c r="R125" s="100">
        <f>+'E_6B Att 2_4CP'!R126-'E_6B Att 2_AS FILED'!R125</f>
        <v>7.6429232269212832E-3</v>
      </c>
      <c r="S125" s="100">
        <f>+'E_6B Att 2_4CP'!S126-'E_6B Att 2_AS FILED'!S125</f>
        <v>0</v>
      </c>
      <c r="T125" s="100">
        <f>+'E_6B Att 2_4CP'!T126-'E_6B Att 2_AS FILED'!T125</f>
        <v>0</v>
      </c>
    </row>
    <row r="126" spans="1:20" ht="15.75" thickBot="1" x14ac:dyDescent="0.3">
      <c r="A126" s="91" t="s">
        <v>64</v>
      </c>
      <c r="B126" s="97" t="s">
        <v>251</v>
      </c>
      <c r="C126" s="100">
        <f>+'E_6B Att 2_4CP'!C127-'E_6B Att 2_AS FILED'!C126</f>
        <v>0</v>
      </c>
      <c r="D126" s="100">
        <f>+'E_6B Att 2_4CP'!D127-'E_6B Att 2_AS FILED'!D126</f>
        <v>0</v>
      </c>
      <c r="E126" s="100">
        <f>+'E_6B Att 2_4CP'!E127-'E_6B Att 2_AS FILED'!E126</f>
        <v>0</v>
      </c>
      <c r="F126" s="100">
        <f>+'E_6B Att 2_4CP'!F127-'E_6B Att 2_AS FILED'!F126</f>
        <v>0</v>
      </c>
      <c r="G126" s="100">
        <f>+'E_6B Att 2_4CP'!G127-'E_6B Att 2_AS FILED'!G126</f>
        <v>0</v>
      </c>
      <c r="H126" s="100">
        <f>+'E_6B Att 2_4CP'!H127-'E_6B Att 2_AS FILED'!H126</f>
        <v>0</v>
      </c>
      <c r="I126" s="100">
        <f>+'E_6B Att 2_4CP'!I127-'E_6B Att 2_AS FILED'!I126</f>
        <v>0</v>
      </c>
      <c r="J126" s="100">
        <f>+'E_6B Att 2_4CP'!J127-'E_6B Att 2_AS FILED'!J126</f>
        <v>0</v>
      </c>
      <c r="K126" s="100">
        <f>+'E_6B Att 2_4CP'!K127-'E_6B Att 2_AS FILED'!K126</f>
        <v>0</v>
      </c>
      <c r="L126" s="100">
        <f>+'E_6B Att 2_4CP'!L127-'E_6B Att 2_AS FILED'!L126</f>
        <v>0</v>
      </c>
      <c r="M126" s="100">
        <f>+'E_6B Att 2_4CP'!M127-'E_6B Att 2_AS FILED'!M126</f>
        <v>0</v>
      </c>
      <c r="N126" s="100">
        <f>+'E_6B Att 2_4CP'!N127-'E_6B Att 2_AS FILED'!N126</f>
        <v>2.6190400551735493E-3</v>
      </c>
      <c r="O126" s="100">
        <f>+'E_6B Att 2_4CP'!O127-'E_6B Att 2_AS FILED'!O126</f>
        <v>0</v>
      </c>
      <c r="P126" s="100">
        <f>+'E_6B Att 2_4CP'!P127-'E_6B Att 2_AS FILED'!P126</f>
        <v>0</v>
      </c>
      <c r="Q126" s="100">
        <f>+'E_6B Att 2_4CP'!Q127-'E_6B Att 2_AS FILED'!Q126</f>
        <v>0</v>
      </c>
      <c r="R126" s="100">
        <f>+'E_6B Att 2_4CP'!R127-'E_6B Att 2_AS FILED'!R126</f>
        <v>0</v>
      </c>
      <c r="S126" s="100">
        <f>+'E_6B Att 2_4CP'!S127-'E_6B Att 2_AS FILED'!S126</f>
        <v>0</v>
      </c>
      <c r="T126" s="100">
        <f>+'E_6B Att 2_4CP'!T127-'E_6B Att 2_AS FILED'!T126</f>
        <v>0</v>
      </c>
    </row>
    <row r="127" spans="1:20" x14ac:dyDescent="0.25">
      <c r="A127" s="91" t="s">
        <v>66</v>
      </c>
      <c r="B127" s="97" t="s">
        <v>231</v>
      </c>
      <c r="C127" s="101">
        <f>+'E_6B Att 2_4CP'!C128-'E_6B Att 2_AS FILED'!C127</f>
        <v>0</v>
      </c>
      <c r="D127" s="101">
        <f>+'E_6B Att 2_4CP'!D128-'E_6B Att 2_AS FILED'!D127</f>
        <v>0</v>
      </c>
      <c r="E127" s="101">
        <f>+'E_6B Att 2_4CP'!E128-'E_6B Att 2_AS FILED'!E127</f>
        <v>0</v>
      </c>
      <c r="F127" s="101">
        <f>+'E_6B Att 2_4CP'!F128-'E_6B Att 2_AS FILED'!F127</f>
        <v>0</v>
      </c>
      <c r="G127" s="101">
        <f>+'E_6B Att 2_4CP'!G128-'E_6B Att 2_AS FILED'!G127</f>
        <v>0</v>
      </c>
      <c r="H127" s="101">
        <f>+'E_6B Att 2_4CP'!H128-'E_6B Att 2_AS FILED'!H127</f>
        <v>0</v>
      </c>
      <c r="I127" s="101">
        <f>+'E_6B Att 2_4CP'!I128-'E_6B Att 2_AS FILED'!I127</f>
        <v>0</v>
      </c>
      <c r="J127" s="101">
        <f>+'E_6B Att 2_4CP'!J128-'E_6B Att 2_AS FILED'!J127</f>
        <v>0</v>
      </c>
      <c r="K127" s="101">
        <f>+'E_6B Att 2_4CP'!K128-'E_6B Att 2_AS FILED'!K127</f>
        <v>0</v>
      </c>
      <c r="L127" s="101">
        <f>+'E_6B Att 2_4CP'!L128-'E_6B Att 2_AS FILED'!L127</f>
        <v>0</v>
      </c>
      <c r="M127" s="101">
        <f>+'E_6B Att 2_4CP'!M128-'E_6B Att 2_AS FILED'!M127</f>
        <v>0</v>
      </c>
      <c r="N127" s="101">
        <f>+'E_6B Att 2_4CP'!N128-'E_6B Att 2_AS FILED'!N127</f>
        <v>2.6190400551735493E-3</v>
      </c>
      <c r="O127" s="101">
        <f>+'E_6B Att 2_4CP'!O128-'E_6B Att 2_AS FILED'!O127</f>
        <v>0</v>
      </c>
      <c r="P127" s="101">
        <f>+'E_6B Att 2_4CP'!P128-'E_6B Att 2_AS FILED'!P127</f>
        <v>0</v>
      </c>
      <c r="Q127" s="101">
        <f>+'E_6B Att 2_4CP'!Q128-'E_6B Att 2_AS FILED'!Q127</f>
        <v>3.6493361625105081E-3</v>
      </c>
      <c r="R127" s="101">
        <f>+'E_6B Att 2_4CP'!R128-'E_6B Att 2_AS FILED'!R127</f>
        <v>7.6429232269212832E-3</v>
      </c>
      <c r="S127" s="101">
        <f>+'E_6B Att 2_4CP'!S128-'E_6B Att 2_AS FILED'!S127</f>
        <v>0</v>
      </c>
      <c r="T127" s="101">
        <f>+'E_6B Att 2_4CP'!T128-'E_6B Att 2_AS FILED'!T127</f>
        <v>0</v>
      </c>
    </row>
    <row r="128" spans="1:20" x14ac:dyDescent="0.25">
      <c r="A128" s="91" t="s">
        <v>68</v>
      </c>
    </row>
    <row r="129" spans="1:26" x14ac:dyDescent="0.25">
      <c r="A129" s="91" t="s">
        <v>69</v>
      </c>
      <c r="B129" s="90" t="s">
        <v>108</v>
      </c>
    </row>
    <row r="130" spans="1:26" x14ac:dyDescent="0.25">
      <c r="A130" s="91" t="s">
        <v>71</v>
      </c>
      <c r="B130" s="90" t="s">
        <v>112</v>
      </c>
    </row>
    <row r="131" spans="1:26" x14ac:dyDescent="0.25">
      <c r="A131" s="91" t="s">
        <v>73</v>
      </c>
    </row>
    <row r="132" spans="1:26" x14ac:dyDescent="0.25">
      <c r="A132" s="91" t="s">
        <v>75</v>
      </c>
    </row>
    <row r="133" spans="1:26" x14ac:dyDescent="0.25">
      <c r="A133" s="91" t="s">
        <v>77</v>
      </c>
    </row>
    <row r="134" spans="1:26" x14ac:dyDescent="0.25">
      <c r="A134" s="91" t="s">
        <v>79</v>
      </c>
    </row>
    <row r="135" spans="1:26" x14ac:dyDescent="0.25">
      <c r="A135" s="91" t="s">
        <v>81</v>
      </c>
    </row>
    <row r="136" spans="1:26" x14ac:dyDescent="0.25">
      <c r="A136" s="91" t="s">
        <v>83</v>
      </c>
    </row>
    <row r="137" spans="1:26" x14ac:dyDescent="0.25">
      <c r="A137" s="91" t="s">
        <v>84</v>
      </c>
    </row>
    <row r="138" spans="1:26" x14ac:dyDescent="0.25">
      <c r="A138" s="91" t="s">
        <v>86</v>
      </c>
    </row>
    <row r="139" spans="1:26" x14ac:dyDescent="0.25">
      <c r="A139" s="91" t="s">
        <v>88</v>
      </c>
    </row>
    <row r="140" spans="1:26" x14ac:dyDescent="0.25">
      <c r="A140" s="91" t="s">
        <v>90</v>
      </c>
    </row>
    <row r="141" spans="1:26" x14ac:dyDescent="0.25">
      <c r="A141" s="91" t="s">
        <v>91</v>
      </c>
    </row>
    <row r="142" spans="1:26" x14ac:dyDescent="0.25">
      <c r="A142" s="91" t="s">
        <v>93</v>
      </c>
    </row>
    <row r="143" spans="1:26" x14ac:dyDescent="0.25">
      <c r="A143" s="91" t="s">
        <v>95</v>
      </c>
    </row>
    <row r="144" spans="1:26" ht="15.75" thickBot="1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C1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" width="12.140625" customWidth="1"/>
    <col min="5" max="28" width="12.140625" hidden="1" customWidth="1"/>
    <col min="29" max="42" width="12.140625" customWidth="1"/>
  </cols>
  <sheetData>
    <row r="1" spans="1:42" x14ac:dyDescent="0.25">
      <c r="A1" s="47" t="s">
        <v>550</v>
      </c>
    </row>
    <row r="2" spans="1:42" x14ac:dyDescent="0.25">
      <c r="A2" s="47" t="s">
        <v>544</v>
      </c>
    </row>
    <row r="3" spans="1:42" ht="15.75" thickBot="1" x14ac:dyDescent="0.3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</row>
    <row r="4" spans="1:42" x14ac:dyDescent="0.25">
      <c r="A4" s="171" t="s">
        <v>152</v>
      </c>
      <c r="B4" s="167"/>
      <c r="C4" s="171" t="s">
        <v>153</v>
      </c>
      <c r="D4" s="167"/>
      <c r="E4" s="167"/>
      <c r="F4" s="167"/>
      <c r="G4" s="167"/>
      <c r="H4" s="167"/>
      <c r="I4" s="167"/>
      <c r="J4" s="171" t="s">
        <v>154</v>
      </c>
      <c r="K4" s="167"/>
      <c r="L4" s="167"/>
      <c r="M4" s="171" t="s">
        <v>155</v>
      </c>
      <c r="N4" s="167"/>
      <c r="O4" s="167"/>
      <c r="P4" s="167"/>
      <c r="Q4" s="167"/>
      <c r="R4" s="167"/>
      <c r="S4" s="167"/>
      <c r="T4" s="171" t="s">
        <v>156</v>
      </c>
      <c r="U4" s="167"/>
      <c r="V4" s="167"/>
      <c r="W4" s="171" t="s">
        <v>155</v>
      </c>
      <c r="X4" s="167"/>
      <c r="Y4" s="167"/>
      <c r="Z4" s="167"/>
      <c r="AA4" s="167"/>
      <c r="AB4" s="167"/>
      <c r="AC4" s="167"/>
      <c r="AD4" s="171" t="s">
        <v>156</v>
      </c>
      <c r="AE4" s="167"/>
      <c r="AF4" s="167"/>
      <c r="AG4" s="171" t="s">
        <v>155</v>
      </c>
      <c r="AH4" s="167"/>
      <c r="AI4" s="167"/>
      <c r="AJ4" s="167"/>
      <c r="AK4" s="167"/>
      <c r="AL4" s="167"/>
      <c r="AM4" s="167"/>
      <c r="AN4" s="171" t="s">
        <v>156</v>
      </c>
      <c r="AO4" s="167"/>
      <c r="AP4" s="167"/>
    </row>
    <row r="5" spans="1:42" x14ac:dyDescent="0.25">
      <c r="A5" s="167"/>
      <c r="B5" s="167"/>
      <c r="C5" s="167"/>
      <c r="D5" s="171" t="s">
        <v>157</v>
      </c>
      <c r="E5" s="167"/>
      <c r="F5" s="167"/>
      <c r="G5" s="167"/>
      <c r="H5" s="167"/>
      <c r="I5" s="167"/>
      <c r="J5" s="171" t="s">
        <v>158</v>
      </c>
      <c r="K5" s="167"/>
      <c r="L5" s="167"/>
      <c r="M5" s="167"/>
      <c r="N5" s="171" t="s">
        <v>254</v>
      </c>
      <c r="O5" s="167"/>
      <c r="P5" s="167"/>
      <c r="Q5" s="167"/>
      <c r="R5" s="167"/>
      <c r="S5" s="167"/>
      <c r="T5" s="171" t="s">
        <v>255</v>
      </c>
      <c r="U5" s="167"/>
      <c r="V5" s="167"/>
      <c r="W5" s="167"/>
      <c r="X5" s="171" t="s">
        <v>254</v>
      </c>
      <c r="Y5" s="167"/>
      <c r="Z5" s="167"/>
      <c r="AA5" s="167"/>
      <c r="AB5" s="167"/>
      <c r="AC5" s="167"/>
      <c r="AD5" s="171" t="s">
        <v>255</v>
      </c>
      <c r="AE5" s="167"/>
      <c r="AF5" s="167"/>
      <c r="AG5" s="167"/>
      <c r="AH5" s="171" t="s">
        <v>254</v>
      </c>
      <c r="AI5" s="167"/>
      <c r="AJ5" s="167"/>
      <c r="AK5" s="167"/>
      <c r="AL5" s="167"/>
      <c r="AM5" s="167"/>
      <c r="AN5" s="171" t="s">
        <v>255</v>
      </c>
      <c r="AO5" s="167"/>
      <c r="AP5" s="167"/>
    </row>
    <row r="6" spans="1:42" x14ac:dyDescent="0.25">
      <c r="A6" s="171" t="s">
        <v>161</v>
      </c>
      <c r="B6" s="167"/>
      <c r="C6" s="167"/>
      <c r="D6" s="167"/>
      <c r="E6" s="167"/>
      <c r="F6" s="167"/>
      <c r="G6" s="167"/>
      <c r="H6" s="167"/>
      <c r="I6" s="167"/>
      <c r="J6" s="171" t="s">
        <v>162</v>
      </c>
      <c r="K6" s="167"/>
      <c r="L6" s="167"/>
      <c r="M6" s="167"/>
      <c r="N6" s="167"/>
      <c r="O6" s="167"/>
      <c r="P6" s="167"/>
      <c r="Q6" s="167"/>
      <c r="R6" s="167"/>
      <c r="S6" s="167"/>
      <c r="T6" s="171" t="s">
        <v>163</v>
      </c>
      <c r="U6" s="167"/>
      <c r="V6" s="167"/>
      <c r="W6" s="167"/>
      <c r="X6" s="167"/>
      <c r="Y6" s="167"/>
      <c r="Z6" s="167"/>
      <c r="AA6" s="167"/>
      <c r="AB6" s="167"/>
      <c r="AC6" s="167"/>
      <c r="AD6" s="171" t="s">
        <v>163</v>
      </c>
      <c r="AE6" s="167"/>
      <c r="AF6" s="167"/>
      <c r="AG6" s="167"/>
      <c r="AH6" s="167"/>
      <c r="AI6" s="167"/>
      <c r="AJ6" s="167"/>
      <c r="AK6" s="167"/>
      <c r="AL6" s="167"/>
      <c r="AM6" s="167"/>
      <c r="AN6" s="171" t="s">
        <v>163</v>
      </c>
      <c r="AO6" s="167"/>
      <c r="AP6" s="167"/>
    </row>
    <row r="7" spans="1:42" x14ac:dyDescent="0.25">
      <c r="A7" s="167"/>
      <c r="B7" s="171" t="s">
        <v>164</v>
      </c>
      <c r="C7" s="167"/>
      <c r="D7" s="167"/>
      <c r="E7" s="171" t="s">
        <v>2</v>
      </c>
      <c r="F7" s="167"/>
      <c r="G7" s="167"/>
      <c r="H7" s="167"/>
      <c r="I7" s="167"/>
      <c r="J7" s="171" t="s">
        <v>165</v>
      </c>
      <c r="K7" s="167"/>
      <c r="L7" s="167"/>
      <c r="M7" s="167"/>
      <c r="N7" s="167"/>
      <c r="O7" s="171" t="s">
        <v>166</v>
      </c>
      <c r="P7" s="167"/>
      <c r="Q7" s="167"/>
      <c r="R7" s="167"/>
      <c r="S7" s="167"/>
      <c r="T7" s="171" t="s">
        <v>167</v>
      </c>
      <c r="U7" s="167"/>
      <c r="V7" s="167"/>
      <c r="W7" s="167"/>
      <c r="X7" s="167"/>
      <c r="Y7" s="171" t="s">
        <v>166</v>
      </c>
      <c r="Z7" s="167"/>
      <c r="AA7" s="167"/>
      <c r="AB7" s="167"/>
      <c r="AC7" s="167"/>
      <c r="AD7" s="171" t="s">
        <v>167</v>
      </c>
      <c r="AE7" s="167"/>
      <c r="AF7" s="167"/>
      <c r="AG7" s="167"/>
      <c r="AH7" s="167"/>
      <c r="AI7" s="171" t="s">
        <v>166</v>
      </c>
      <c r="AJ7" s="167"/>
      <c r="AK7" s="167"/>
      <c r="AL7" s="167"/>
      <c r="AM7" s="167"/>
      <c r="AN7" s="171" t="s">
        <v>167</v>
      </c>
      <c r="AO7" s="167"/>
      <c r="AP7" s="167"/>
    </row>
    <row r="8" spans="1:42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71" t="s">
        <v>168</v>
      </c>
      <c r="K8" s="167"/>
      <c r="L8" s="167"/>
      <c r="M8" s="167"/>
      <c r="N8" s="167"/>
      <c r="O8" s="167"/>
      <c r="P8" s="167"/>
      <c r="Q8" s="167"/>
      <c r="R8" s="167"/>
      <c r="S8" s="167"/>
      <c r="T8" s="171" t="s">
        <v>169</v>
      </c>
      <c r="U8" s="167"/>
      <c r="V8" s="167"/>
      <c r="W8" s="167"/>
      <c r="X8" s="167"/>
      <c r="Y8" s="167"/>
      <c r="Z8" s="167"/>
      <c r="AA8" s="167"/>
      <c r="AB8" s="167"/>
      <c r="AC8" s="167"/>
      <c r="AD8" s="171" t="s">
        <v>169</v>
      </c>
      <c r="AE8" s="167"/>
      <c r="AF8" s="167"/>
      <c r="AG8" s="167"/>
      <c r="AH8" s="167"/>
      <c r="AI8" s="167"/>
      <c r="AJ8" s="167"/>
      <c r="AK8" s="167"/>
      <c r="AL8" s="167"/>
      <c r="AM8" s="167"/>
      <c r="AN8" s="171" t="s">
        <v>169</v>
      </c>
      <c r="AO8" s="167"/>
      <c r="AP8" s="167"/>
    </row>
    <row r="9" spans="1:42" x14ac:dyDescent="0.25">
      <c r="A9" s="171" t="s">
        <v>170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</row>
    <row r="10" spans="1:42" ht="15.75" thickBot="1" x14ac:dyDescent="0.3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</row>
    <row r="11" spans="1:42" x14ac:dyDescent="0.25">
      <c r="A11" s="167"/>
      <c r="B11" s="172" t="s">
        <v>3</v>
      </c>
      <c r="C11" s="172" t="s">
        <v>4</v>
      </c>
      <c r="D11" s="172" t="s">
        <v>5</v>
      </c>
      <c r="E11" s="172" t="s">
        <v>6</v>
      </c>
      <c r="F11" s="172" t="s">
        <v>7</v>
      </c>
      <c r="G11" s="172" t="s">
        <v>8</v>
      </c>
      <c r="H11" s="172" t="s">
        <v>9</v>
      </c>
      <c r="I11" s="172" t="s">
        <v>10</v>
      </c>
      <c r="J11" s="172" t="s">
        <v>11</v>
      </c>
      <c r="K11" s="172" t="s">
        <v>12</v>
      </c>
      <c r="L11" s="172" t="s">
        <v>13</v>
      </c>
      <c r="M11" s="172" t="s">
        <v>4</v>
      </c>
      <c r="N11" s="172" t="s">
        <v>5</v>
      </c>
      <c r="O11" s="172" t="s">
        <v>6</v>
      </c>
      <c r="P11" s="172" t="s">
        <v>7</v>
      </c>
      <c r="Q11" s="172" t="s">
        <v>8</v>
      </c>
      <c r="R11" s="172" t="s">
        <v>9</v>
      </c>
      <c r="S11" s="172" t="s">
        <v>10</v>
      </c>
      <c r="T11" s="172" t="s">
        <v>11</v>
      </c>
      <c r="U11" s="172" t="s">
        <v>12</v>
      </c>
      <c r="V11" s="172" t="s">
        <v>13</v>
      </c>
      <c r="W11" s="172" t="s">
        <v>4</v>
      </c>
      <c r="X11" s="172" t="s">
        <v>5</v>
      </c>
      <c r="Y11" s="172" t="s">
        <v>6</v>
      </c>
      <c r="Z11" s="172" t="s">
        <v>7</v>
      </c>
      <c r="AA11" s="172" t="s">
        <v>8</v>
      </c>
      <c r="AB11" s="172" t="s">
        <v>9</v>
      </c>
      <c r="AC11" s="172" t="s">
        <v>10</v>
      </c>
      <c r="AD11" s="172" t="s">
        <v>11</v>
      </c>
      <c r="AE11" s="172" t="s">
        <v>12</v>
      </c>
      <c r="AF11" s="172" t="s">
        <v>13</v>
      </c>
      <c r="AG11" s="172" t="s">
        <v>4</v>
      </c>
      <c r="AH11" s="172" t="s">
        <v>5</v>
      </c>
      <c r="AI11" s="172" t="s">
        <v>6</v>
      </c>
      <c r="AJ11" s="172" t="s">
        <v>7</v>
      </c>
      <c r="AK11" s="172" t="s">
        <v>8</v>
      </c>
      <c r="AL11" s="172" t="s">
        <v>9</v>
      </c>
      <c r="AM11" s="167"/>
      <c r="AN11" s="167"/>
      <c r="AO11" s="167"/>
      <c r="AP11" s="167"/>
    </row>
    <row r="12" spans="1:42" ht="15.75" thickBot="1" x14ac:dyDescent="0.3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</row>
    <row r="13" spans="1:42" ht="15.75" customHeight="1" thickBot="1" x14ac:dyDescent="0.3">
      <c r="A13" s="230" t="s">
        <v>15</v>
      </c>
      <c r="B13" s="230" t="s">
        <v>171</v>
      </c>
      <c r="C13" s="230" t="s">
        <v>17</v>
      </c>
      <c r="D13" s="231"/>
      <c r="E13" s="230" t="s">
        <v>18</v>
      </c>
      <c r="F13" s="231"/>
      <c r="G13" s="230" t="s">
        <v>19</v>
      </c>
      <c r="H13" s="231"/>
      <c r="I13" s="230" t="s">
        <v>20</v>
      </c>
      <c r="J13" s="231"/>
      <c r="K13" s="230" t="s">
        <v>21</v>
      </c>
      <c r="L13" s="231"/>
      <c r="M13" s="230" t="s">
        <v>22</v>
      </c>
      <c r="N13" s="231"/>
      <c r="O13" s="230" t="s">
        <v>23</v>
      </c>
      <c r="P13" s="231"/>
      <c r="Q13" s="230" t="s">
        <v>24</v>
      </c>
      <c r="R13" s="231"/>
      <c r="S13" s="230" t="s">
        <v>25</v>
      </c>
      <c r="T13" s="231"/>
      <c r="U13" s="230" t="s">
        <v>26</v>
      </c>
      <c r="V13" s="231"/>
      <c r="W13" s="230" t="s">
        <v>27</v>
      </c>
      <c r="X13" s="231"/>
      <c r="Y13" s="230" t="s">
        <v>28</v>
      </c>
      <c r="Z13" s="231"/>
      <c r="AA13" s="230" t="s">
        <v>29</v>
      </c>
      <c r="AB13" s="231"/>
      <c r="AC13" s="230" t="s">
        <v>30</v>
      </c>
      <c r="AD13" s="231"/>
      <c r="AE13" s="230" t="s">
        <v>31</v>
      </c>
      <c r="AF13" s="231"/>
      <c r="AG13" s="230" t="s">
        <v>32</v>
      </c>
      <c r="AH13" s="231"/>
      <c r="AI13" s="230" t="s">
        <v>33</v>
      </c>
      <c r="AJ13" s="231"/>
      <c r="AK13" s="230" t="s">
        <v>34</v>
      </c>
      <c r="AL13" s="230"/>
      <c r="AM13" s="167"/>
      <c r="AN13" s="167"/>
      <c r="AO13" s="167"/>
      <c r="AP13" s="167"/>
    </row>
    <row r="14" spans="1:42" ht="15.75" thickBot="1" x14ac:dyDescent="0.3">
      <c r="A14" s="230"/>
      <c r="B14" s="230"/>
      <c r="C14" s="173" t="s">
        <v>172</v>
      </c>
      <c r="D14" s="173" t="s">
        <v>173</v>
      </c>
      <c r="E14" s="173" t="s">
        <v>172</v>
      </c>
      <c r="F14" s="173" t="s">
        <v>173</v>
      </c>
      <c r="G14" s="173" t="s">
        <v>172</v>
      </c>
      <c r="H14" s="173" t="s">
        <v>173</v>
      </c>
      <c r="I14" s="173" t="s">
        <v>172</v>
      </c>
      <c r="J14" s="173" t="s">
        <v>173</v>
      </c>
      <c r="K14" s="173" t="s">
        <v>172</v>
      </c>
      <c r="L14" s="173" t="s">
        <v>173</v>
      </c>
      <c r="M14" s="173" t="s">
        <v>172</v>
      </c>
      <c r="N14" s="173" t="s">
        <v>173</v>
      </c>
      <c r="O14" s="173" t="s">
        <v>172</v>
      </c>
      <c r="P14" s="173" t="s">
        <v>173</v>
      </c>
      <c r="Q14" s="173" t="s">
        <v>172</v>
      </c>
      <c r="R14" s="173" t="s">
        <v>173</v>
      </c>
      <c r="S14" s="173" t="s">
        <v>172</v>
      </c>
      <c r="T14" s="173" t="s">
        <v>173</v>
      </c>
      <c r="U14" s="173" t="s">
        <v>172</v>
      </c>
      <c r="V14" s="173" t="s">
        <v>173</v>
      </c>
      <c r="W14" s="173" t="s">
        <v>172</v>
      </c>
      <c r="X14" s="173" t="s">
        <v>173</v>
      </c>
      <c r="Y14" s="173" t="s">
        <v>172</v>
      </c>
      <c r="Z14" s="173" t="s">
        <v>173</v>
      </c>
      <c r="AA14" s="173" t="s">
        <v>172</v>
      </c>
      <c r="AB14" s="173" t="s">
        <v>173</v>
      </c>
      <c r="AC14" s="173" t="s">
        <v>172</v>
      </c>
      <c r="AD14" s="173" t="s">
        <v>173</v>
      </c>
      <c r="AE14" s="173" t="s">
        <v>172</v>
      </c>
      <c r="AF14" s="173" t="s">
        <v>173</v>
      </c>
      <c r="AG14" s="173" t="s">
        <v>172</v>
      </c>
      <c r="AH14" s="173" t="s">
        <v>173</v>
      </c>
      <c r="AI14" s="173" t="s">
        <v>172</v>
      </c>
      <c r="AJ14" s="173" t="s">
        <v>173</v>
      </c>
      <c r="AK14" s="173" t="s">
        <v>172</v>
      </c>
      <c r="AL14" s="173" t="s">
        <v>173</v>
      </c>
      <c r="AM14" s="167"/>
      <c r="AN14" s="167"/>
      <c r="AO14" s="167"/>
      <c r="AP14" s="167"/>
    </row>
    <row r="15" spans="1:42" x14ac:dyDescent="0.25">
      <c r="A15" s="172" t="s">
        <v>35</v>
      </c>
      <c r="B15" s="177" t="s">
        <v>174</v>
      </c>
      <c r="C15" s="174"/>
      <c r="D15" s="169"/>
      <c r="E15" s="174"/>
      <c r="F15" s="169"/>
      <c r="G15" s="174"/>
      <c r="H15" s="169"/>
      <c r="I15" s="174"/>
      <c r="J15" s="169"/>
      <c r="K15" s="174"/>
      <c r="L15" s="169"/>
      <c r="M15" s="174"/>
      <c r="N15" s="169"/>
      <c r="O15" s="174"/>
      <c r="P15" s="169"/>
      <c r="Q15" s="174"/>
      <c r="R15" s="169"/>
      <c r="S15" s="174"/>
      <c r="T15" s="169"/>
      <c r="U15" s="174"/>
      <c r="V15" s="169"/>
      <c r="W15" s="174"/>
      <c r="X15" s="169"/>
      <c r="Y15" s="174"/>
      <c r="Z15" s="169"/>
      <c r="AA15" s="174"/>
      <c r="AB15" s="169"/>
      <c r="AC15" s="174"/>
      <c r="AD15" s="169"/>
      <c r="AE15" s="174"/>
      <c r="AF15" s="169"/>
      <c r="AG15" s="174"/>
      <c r="AH15" s="169"/>
      <c r="AI15" s="174"/>
      <c r="AJ15" s="169"/>
      <c r="AK15" s="174"/>
      <c r="AL15" s="169"/>
      <c r="AM15" s="167"/>
      <c r="AN15" s="167"/>
      <c r="AO15" s="167"/>
      <c r="AP15" s="167"/>
    </row>
    <row r="16" spans="1:42" x14ac:dyDescent="0.25">
      <c r="A16" s="172" t="s">
        <v>37</v>
      </c>
      <c r="B16" s="170" t="s">
        <v>175</v>
      </c>
      <c r="C16" s="174">
        <v>2306794.0059500737</v>
      </c>
      <c r="D16" s="178">
        <v>1</v>
      </c>
      <c r="E16" s="174">
        <v>39655.157669121589</v>
      </c>
      <c r="F16" s="178">
        <v>1.7190593337262146E-2</v>
      </c>
      <c r="G16" s="174">
        <v>1547.2832893895056</v>
      </c>
      <c r="H16" s="178">
        <v>6.7075052449351374E-4</v>
      </c>
      <c r="I16" s="174">
        <v>20056.324906316386</v>
      </c>
      <c r="J16" s="178">
        <v>8.6944585665576189E-3</v>
      </c>
      <c r="K16" s="174">
        <v>137776.38530277874</v>
      </c>
      <c r="L16" s="178">
        <v>5.9726349620903542E-2</v>
      </c>
      <c r="M16" s="174">
        <v>931.86764748936537</v>
      </c>
      <c r="N16" s="178">
        <v>4.0396656358813771E-4</v>
      </c>
      <c r="O16" s="174">
        <v>494212.3375183788</v>
      </c>
      <c r="P16" s="178">
        <v>0.21424207633781892</v>
      </c>
      <c r="Q16" s="174">
        <v>191423.26028600542</v>
      </c>
      <c r="R16" s="178">
        <v>8.2982381518355838E-2</v>
      </c>
      <c r="S16" s="174">
        <v>36867.078362255947</v>
      </c>
      <c r="T16" s="178">
        <v>1.5981955158181502E-2</v>
      </c>
      <c r="U16" s="174">
        <v>2476.4942453656367</v>
      </c>
      <c r="V16" s="178">
        <v>1.0735654067844131E-3</v>
      </c>
      <c r="W16" s="174">
        <v>1640.4792179349729</v>
      </c>
      <c r="X16" s="178">
        <v>7.1115115337718545E-4</v>
      </c>
      <c r="Y16" s="174">
        <v>0</v>
      </c>
      <c r="Z16" s="178">
        <v>0</v>
      </c>
      <c r="AA16" s="174">
        <v>97.26056891186947</v>
      </c>
      <c r="AB16" s="178">
        <v>4.2162658937468426E-5</v>
      </c>
      <c r="AC16" s="174">
        <v>1378637.5680239899</v>
      </c>
      <c r="AD16" s="178">
        <v>0.59764225347732591</v>
      </c>
      <c r="AE16" s="174">
        <v>0</v>
      </c>
      <c r="AF16" s="178">
        <v>0</v>
      </c>
      <c r="AG16" s="174">
        <v>433.40524411684794</v>
      </c>
      <c r="AH16" s="178">
        <v>1.8788207486188007E-4</v>
      </c>
      <c r="AI16" s="174">
        <v>194.57390049734175</v>
      </c>
      <c r="AJ16" s="178">
        <v>8.4348190603696644E-5</v>
      </c>
      <c r="AK16" s="174">
        <v>844.52976752155075</v>
      </c>
      <c r="AL16" s="178">
        <v>3.6610541094835367E-4</v>
      </c>
      <c r="AM16" s="167"/>
      <c r="AN16" s="167"/>
      <c r="AO16" s="167"/>
      <c r="AP16" s="167"/>
    </row>
    <row r="17" spans="1:42" x14ac:dyDescent="0.25">
      <c r="A17" s="172" t="s">
        <v>39</v>
      </c>
      <c r="B17" s="170" t="s">
        <v>176</v>
      </c>
      <c r="C17" s="174">
        <v>7346336.2755397847</v>
      </c>
      <c r="D17" s="178">
        <v>1</v>
      </c>
      <c r="E17" s="174">
        <v>126287.87943158139</v>
      </c>
      <c r="F17" s="178">
        <v>1.7190593337262139E-2</v>
      </c>
      <c r="G17" s="174">
        <v>4927.558909924036</v>
      </c>
      <c r="H17" s="178">
        <v>6.7075052449351363E-4</v>
      </c>
      <c r="I17" s="174">
        <v>63872.416363679855</v>
      </c>
      <c r="J17" s="178">
        <v>8.6944585665576172E-3</v>
      </c>
      <c r="K17" s="174">
        <v>438769.84882561548</v>
      </c>
      <c r="L17" s="178">
        <v>5.9726349620903535E-2</v>
      </c>
      <c r="M17" s="174">
        <v>2967.6742201926854</v>
      </c>
      <c r="N17" s="178">
        <v>4.0396656358813776E-4</v>
      </c>
      <c r="O17" s="174">
        <v>1573894.3371474829</v>
      </c>
      <c r="P17" s="178">
        <v>0.21424207633781892</v>
      </c>
      <c r="Q17" s="174">
        <v>609616.47957897966</v>
      </c>
      <c r="R17" s="178">
        <v>8.2982381518355838E-2</v>
      </c>
      <c r="S17" s="174">
        <v>117408.8169325989</v>
      </c>
      <c r="T17" s="178">
        <v>1.5981955158181495E-2</v>
      </c>
      <c r="U17" s="174">
        <v>7886.7724920249584</v>
      </c>
      <c r="V17" s="178">
        <v>1.0735654067844131E-3</v>
      </c>
      <c r="W17" s="174">
        <v>5224.3555154467749</v>
      </c>
      <c r="X17" s="178">
        <v>7.1115115337718545E-4</v>
      </c>
      <c r="Y17" s="174">
        <v>0</v>
      </c>
      <c r="Z17" s="178">
        <v>0</v>
      </c>
      <c r="AA17" s="174">
        <v>309.74107082553604</v>
      </c>
      <c r="AB17" s="178">
        <v>4.2162658937468433E-5</v>
      </c>
      <c r="AC17" s="174">
        <v>4390480.9665158214</v>
      </c>
      <c r="AD17" s="178">
        <v>0.5976422534773258</v>
      </c>
      <c r="AE17" s="174">
        <v>0</v>
      </c>
      <c r="AF17" s="178">
        <v>0</v>
      </c>
      <c r="AG17" s="174">
        <v>1380.2449020815106</v>
      </c>
      <c r="AH17" s="178">
        <v>1.8788207486188002E-4</v>
      </c>
      <c r="AI17" s="174">
        <v>619.65017240808061</v>
      </c>
      <c r="AJ17" s="178">
        <v>8.434819060369663E-5</v>
      </c>
      <c r="AK17" s="174">
        <v>2689.5334611212907</v>
      </c>
      <c r="AL17" s="178">
        <v>3.6610541094835367E-4</v>
      </c>
      <c r="AM17" s="167"/>
      <c r="AN17" s="167"/>
      <c r="AO17" s="167"/>
      <c r="AP17" s="167"/>
    </row>
    <row r="18" spans="1:42" x14ac:dyDescent="0.25">
      <c r="A18" s="172" t="s">
        <v>41</v>
      </c>
      <c r="B18" s="170" t="s">
        <v>177</v>
      </c>
      <c r="C18" s="174">
        <v>11011694.372442555</v>
      </c>
      <c r="D18" s="178">
        <v>1</v>
      </c>
      <c r="E18" s="174">
        <v>189297.55991087802</v>
      </c>
      <c r="F18" s="178">
        <v>1.7190593337262142E-2</v>
      </c>
      <c r="G18" s="174">
        <v>7386.0997758781159</v>
      </c>
      <c r="H18" s="178">
        <v>6.7075052449351363E-4</v>
      </c>
      <c r="I18" s="174">
        <v>95740.720468797474</v>
      </c>
      <c r="J18" s="178">
        <v>8.6944585665576172E-3</v>
      </c>
      <c r="K18" s="174">
        <v>657688.30800704006</v>
      </c>
      <c r="L18" s="178">
        <v>5.9726349620903542E-2</v>
      </c>
      <c r="M18" s="174">
        <v>4448.3563349184533</v>
      </c>
      <c r="N18" s="178">
        <v>4.0396656358813771E-4</v>
      </c>
      <c r="O18" s="174">
        <v>2359168.266349569</v>
      </c>
      <c r="P18" s="178">
        <v>0.21424207633781894</v>
      </c>
      <c r="Q18" s="174">
        <v>913776.62357756007</v>
      </c>
      <c r="R18" s="178">
        <v>8.2982381518355838E-2</v>
      </c>
      <c r="S18" s="174">
        <v>175988.40567597645</v>
      </c>
      <c r="T18" s="178">
        <v>1.5981955158181498E-2</v>
      </c>
      <c r="U18" s="174">
        <v>11821.774148336923</v>
      </c>
      <c r="V18" s="178">
        <v>1.0735654067844131E-3</v>
      </c>
      <c r="W18" s="174">
        <v>7830.9791535995855</v>
      </c>
      <c r="X18" s="178">
        <v>7.1115115337718545E-4</v>
      </c>
      <c r="Y18" s="174">
        <v>0</v>
      </c>
      <c r="Z18" s="178">
        <v>0</v>
      </c>
      <c r="AA18" s="174">
        <v>464.28231414893582</v>
      </c>
      <c r="AB18" s="178">
        <v>4.2162658937468426E-5</v>
      </c>
      <c r="AC18" s="174">
        <v>6581053.8393501546</v>
      </c>
      <c r="AD18" s="178">
        <v>0.59764225347732569</v>
      </c>
      <c r="AE18" s="174">
        <v>0</v>
      </c>
      <c r="AF18" s="178">
        <v>0</v>
      </c>
      <c r="AG18" s="174">
        <v>2068.8999864393954</v>
      </c>
      <c r="AH18" s="178">
        <v>1.8788207486188007E-4</v>
      </c>
      <c r="AI18" s="174">
        <v>928.8164957964384</v>
      </c>
      <c r="AJ18" s="178">
        <v>8.4348190603696657E-5</v>
      </c>
      <c r="AK18" s="174">
        <v>4031.440893460755</v>
      </c>
      <c r="AL18" s="178">
        <v>3.6610541094835367E-4</v>
      </c>
      <c r="AM18" s="167"/>
      <c r="AN18" s="167"/>
      <c r="AO18" s="167"/>
      <c r="AP18" s="167"/>
    </row>
    <row r="19" spans="1:42" x14ac:dyDescent="0.25">
      <c r="A19" s="172" t="s">
        <v>43</v>
      </c>
      <c r="B19" s="170" t="s">
        <v>178</v>
      </c>
      <c r="C19" s="174">
        <v>4909587.5727330586</v>
      </c>
      <c r="D19" s="178">
        <v>1</v>
      </c>
      <c r="E19" s="174">
        <v>90527.356131871813</v>
      </c>
      <c r="F19" s="178">
        <v>1.8438892226842842E-2</v>
      </c>
      <c r="G19" s="174">
        <v>3538.3957037533492</v>
      </c>
      <c r="H19" s="178">
        <v>7.2071139404966407E-4</v>
      </c>
      <c r="I19" s="174">
        <v>51841.622297276233</v>
      </c>
      <c r="J19" s="178">
        <v>1.055926216393308E-2</v>
      </c>
      <c r="K19" s="174">
        <v>276355.36192294635</v>
      </c>
      <c r="L19" s="178">
        <v>5.628891588730852E-2</v>
      </c>
      <c r="M19" s="174">
        <v>2191.7590350392752</v>
      </c>
      <c r="N19" s="178">
        <v>4.464242673278504E-4</v>
      </c>
      <c r="O19" s="174">
        <v>1061678.3269045281</v>
      </c>
      <c r="P19" s="178">
        <v>0.21624592925094016</v>
      </c>
      <c r="Q19" s="174">
        <v>427190.49301442981</v>
      </c>
      <c r="R19" s="178">
        <v>8.7011482468907733E-2</v>
      </c>
      <c r="S19" s="174">
        <v>84592.670087135863</v>
      </c>
      <c r="T19" s="178">
        <v>1.7230096995712613E-2</v>
      </c>
      <c r="U19" s="174">
        <v>7680.110838816905</v>
      </c>
      <c r="V19" s="178">
        <v>1.5643087581268171E-3</v>
      </c>
      <c r="W19" s="174">
        <v>3686.69818625069</v>
      </c>
      <c r="X19" s="178">
        <v>7.5091810292292772E-4</v>
      </c>
      <c r="Y19" s="174">
        <v>447.8745058510039</v>
      </c>
      <c r="Z19" s="178">
        <v>9.1224466254236113E-5</v>
      </c>
      <c r="AA19" s="174">
        <v>329.5787611095468</v>
      </c>
      <c r="AB19" s="178">
        <v>6.7129622646913616E-5</v>
      </c>
      <c r="AC19" s="174">
        <v>2889191.2808915856</v>
      </c>
      <c r="AD19" s="178">
        <v>0.58847942685402332</v>
      </c>
      <c r="AE19" s="174">
        <v>2633.6590660648685</v>
      </c>
      <c r="AF19" s="178">
        <v>5.364318340488973E-4</v>
      </c>
      <c r="AG19" s="174">
        <v>1021.3786759960127</v>
      </c>
      <c r="AH19" s="178">
        <v>2.0803757156070727E-4</v>
      </c>
      <c r="AI19" s="174">
        <v>438.71416578404251</v>
      </c>
      <c r="AJ19" s="178">
        <v>8.9358659823195709E-5</v>
      </c>
      <c r="AK19" s="174">
        <v>6242.2925446199324</v>
      </c>
      <c r="AL19" s="178">
        <v>1.271449475570712E-3</v>
      </c>
    </row>
    <row r="20" spans="1:42" x14ac:dyDescent="0.25">
      <c r="A20" s="172" t="s">
        <v>45</v>
      </c>
      <c r="B20" s="170" t="s">
        <v>179</v>
      </c>
      <c r="C20" s="174">
        <v>15419849.498450447</v>
      </c>
      <c r="D20" s="178">
        <v>1</v>
      </c>
      <c r="E20" s="174">
        <v>190228.62515733228</v>
      </c>
      <c r="F20" s="178">
        <v>1.2336607122945558E-2</v>
      </c>
      <c r="G20" s="174">
        <v>8271.1590495986202</v>
      </c>
      <c r="H20" s="178">
        <v>5.3639687277296682E-4</v>
      </c>
      <c r="I20" s="174">
        <v>633.32090388744393</v>
      </c>
      <c r="J20" s="178">
        <v>4.1071795412211181E-5</v>
      </c>
      <c r="K20" s="174">
        <v>933665.89150262158</v>
      </c>
      <c r="L20" s="178">
        <v>6.0549611174638668E-2</v>
      </c>
      <c r="M20" s="174">
        <v>8752.6708490858637</v>
      </c>
      <c r="N20" s="178">
        <v>5.6762362369136132E-4</v>
      </c>
      <c r="O20" s="174">
        <v>2655572.6677076616</v>
      </c>
      <c r="P20" s="178">
        <v>0.17221780718252291</v>
      </c>
      <c r="Q20" s="174">
        <v>1037630.9291488521</v>
      </c>
      <c r="R20" s="178">
        <v>6.7291897320601243E-2</v>
      </c>
      <c r="S20" s="174">
        <v>188509.09404972196</v>
      </c>
      <c r="T20" s="178">
        <v>1.2225092992552578E-2</v>
      </c>
      <c r="U20" s="174">
        <v>208.50016771556568</v>
      </c>
      <c r="V20" s="178">
        <v>1.352154362703203E-5</v>
      </c>
      <c r="W20" s="174">
        <v>8656.1970090393716</v>
      </c>
      <c r="X20" s="178">
        <v>5.6136715276690861E-4</v>
      </c>
      <c r="Y20" s="174">
        <v>94747.183949129088</v>
      </c>
      <c r="Z20" s="178">
        <v>6.1444947279576442E-3</v>
      </c>
      <c r="AA20" s="174">
        <v>7692.0957120970206</v>
      </c>
      <c r="AB20" s="178">
        <v>4.9884376062619843E-4</v>
      </c>
      <c r="AC20" s="174">
        <v>9722534.0753620826</v>
      </c>
      <c r="AD20" s="178">
        <v>0.630520685454103</v>
      </c>
      <c r="AE20" s="174">
        <v>556383.37580644258</v>
      </c>
      <c r="AF20" s="178">
        <v>3.6082283154732088E-2</v>
      </c>
      <c r="AG20" s="174">
        <v>2376.4571963014769</v>
      </c>
      <c r="AH20" s="178">
        <v>1.5411675688146561E-4</v>
      </c>
      <c r="AI20" s="174">
        <v>3669.8169398352311</v>
      </c>
      <c r="AJ20" s="178">
        <v>2.3799304527609132E-4</v>
      </c>
      <c r="AK20" s="174">
        <v>317.43793904309541</v>
      </c>
      <c r="AL20" s="178">
        <v>2.0586318892087435E-5</v>
      </c>
    </row>
    <row r="21" spans="1:42" x14ac:dyDescent="0.25">
      <c r="A21" s="172" t="s">
        <v>47</v>
      </c>
      <c r="B21" s="170" t="s">
        <v>180</v>
      </c>
      <c r="C21" s="174">
        <v>1187390.2764232166</v>
      </c>
      <c r="D21" s="178">
        <v>1</v>
      </c>
      <c r="E21" s="174">
        <v>19435.947110153251</v>
      </c>
      <c r="F21" s="178">
        <v>1.6368625797324433E-2</v>
      </c>
      <c r="G21" s="174">
        <v>777.02688515274031</v>
      </c>
      <c r="H21" s="178">
        <v>6.5439889527593525E-4</v>
      </c>
      <c r="I21" s="174">
        <v>8369.3807176457212</v>
      </c>
      <c r="J21" s="178">
        <v>7.0485508293506166E-3</v>
      </c>
      <c r="K21" s="174">
        <v>74885.402948382369</v>
      </c>
      <c r="L21" s="178">
        <v>6.3067219292009161E-2</v>
      </c>
      <c r="M21" s="174">
        <v>907.70442585727824</v>
      </c>
      <c r="N21" s="178">
        <v>7.644533089756825E-4</v>
      </c>
      <c r="O21" s="174">
        <v>222313.04238531791</v>
      </c>
      <c r="P21" s="178">
        <v>0.18722828273025185</v>
      </c>
      <c r="Q21" s="174">
        <v>87342.852730414161</v>
      </c>
      <c r="R21" s="178">
        <v>7.3558672716705756E-2</v>
      </c>
      <c r="S21" s="174">
        <v>18367.115685276796</v>
      </c>
      <c r="T21" s="178">
        <v>1.5468474056065355E-2</v>
      </c>
      <c r="U21" s="174">
        <v>995.53005489016107</v>
      </c>
      <c r="V21" s="178">
        <v>8.3841856772568727E-4</v>
      </c>
      <c r="W21" s="174">
        <v>760.80503617194097</v>
      </c>
      <c r="X21" s="178">
        <v>6.4073712854017877E-4</v>
      </c>
      <c r="Y21" s="174">
        <v>1596.0738781798966</v>
      </c>
      <c r="Z21" s="178">
        <v>1.3441864144178107E-3</v>
      </c>
      <c r="AA21" s="174">
        <v>237.6025033157706</v>
      </c>
      <c r="AB21" s="178">
        <v>2.0010480802613794E-4</v>
      </c>
      <c r="AC21" s="174">
        <v>728576.9405580418</v>
      </c>
      <c r="AD21" s="178">
        <v>0.6135951717178777</v>
      </c>
      <c r="AE21" s="174">
        <v>21921.546765230236</v>
      </c>
      <c r="AF21" s="178">
        <v>1.8461955770148846E-2</v>
      </c>
      <c r="AG21" s="174">
        <v>261.44303844677773</v>
      </c>
      <c r="AH21" s="178">
        <v>2.201829033284021E-4</v>
      </c>
      <c r="AI21" s="174">
        <v>147.8814460154353</v>
      </c>
      <c r="AJ21" s="178">
        <v>1.2454325166018668E-4</v>
      </c>
      <c r="AK21" s="174">
        <v>493.98025472442157</v>
      </c>
      <c r="AL21" s="178">
        <v>4.1602181231636953E-4</v>
      </c>
    </row>
    <row r="22" spans="1:42" ht="15.75" thickBot="1" x14ac:dyDescent="0.3">
      <c r="A22" s="172" t="s">
        <v>49</v>
      </c>
      <c r="B22" s="170" t="s">
        <v>181</v>
      </c>
      <c r="C22" s="174">
        <v>940645.36512827524</v>
      </c>
      <c r="D22" s="178">
        <v>1</v>
      </c>
      <c r="E22" s="174">
        <v>15397.071989772348</v>
      </c>
      <c r="F22" s="178">
        <v>1.6368625797324433E-2</v>
      </c>
      <c r="G22" s="174">
        <v>615.55728778637229</v>
      </c>
      <c r="H22" s="178">
        <v>6.5439889527593546E-4</v>
      </c>
      <c r="I22" s="174">
        <v>6630.1866684997185</v>
      </c>
      <c r="J22" s="178">
        <v>7.0485508293506175E-3</v>
      </c>
      <c r="K22" s="174">
        <v>59323.887518556956</v>
      </c>
      <c r="L22" s="178">
        <v>6.3067219292009161E-2</v>
      </c>
      <c r="M22" s="174">
        <v>719.07946194494912</v>
      </c>
      <c r="N22" s="178">
        <v>7.644533089756825E-4</v>
      </c>
      <c r="O22" s="174">
        <v>176115.41637113772</v>
      </c>
      <c r="P22" s="178">
        <v>0.18722828273025188</v>
      </c>
      <c r="Q22" s="174">
        <v>69192.624555956994</v>
      </c>
      <c r="R22" s="178">
        <v>7.355867271670577E-2</v>
      </c>
      <c r="S22" s="174">
        <v>14550.348426444849</v>
      </c>
      <c r="T22" s="178">
        <v>1.5468474056065355E-2</v>
      </c>
      <c r="U22" s="174">
        <v>788.65453976865467</v>
      </c>
      <c r="V22" s="178">
        <v>8.3841856772568727E-4</v>
      </c>
      <c r="W22" s="174">
        <v>602.70641022691927</v>
      </c>
      <c r="X22" s="178">
        <v>6.4073712854017899E-4</v>
      </c>
      <c r="Y22" s="174">
        <v>1264.402720590509</v>
      </c>
      <c r="Z22" s="178">
        <v>1.3441864144178111E-3</v>
      </c>
      <c r="AA22" s="174">
        <v>188.22766020966995</v>
      </c>
      <c r="AB22" s="178">
        <v>2.0010480802613794E-4</v>
      </c>
      <c r="AC22" s="174">
        <v>577175.45434150985</v>
      </c>
      <c r="AD22" s="178">
        <v>0.6135951717178777</v>
      </c>
      <c r="AE22" s="174">
        <v>17366.153126393729</v>
      </c>
      <c r="AF22" s="178">
        <v>1.8461955770148846E-2</v>
      </c>
      <c r="AG22" s="174">
        <v>207.11402749634854</v>
      </c>
      <c r="AH22" s="178">
        <v>2.2018290332840212E-4</v>
      </c>
      <c r="AI22" s="174">
        <v>117.15103243215897</v>
      </c>
      <c r="AJ22" s="178">
        <v>1.2454325166018668E-4</v>
      </c>
      <c r="AK22" s="174">
        <v>391.32898954765824</v>
      </c>
      <c r="AL22" s="178">
        <v>4.1602181231636959E-4</v>
      </c>
    </row>
    <row r="23" spans="1:42" x14ac:dyDescent="0.25">
      <c r="A23" s="172" t="s">
        <v>51</v>
      </c>
      <c r="B23" s="176" t="s">
        <v>38</v>
      </c>
      <c r="C23" s="175">
        <v>43122297.366667405</v>
      </c>
      <c r="D23" s="179">
        <v>1</v>
      </c>
      <c r="E23" s="175">
        <v>670829.59740071069</v>
      </c>
      <c r="F23" s="179">
        <v>1.5556443843811701E-2</v>
      </c>
      <c r="G23" s="175">
        <v>27063.080901482743</v>
      </c>
      <c r="H23" s="179">
        <v>6.2758903291645852E-4</v>
      </c>
      <c r="I23" s="175">
        <v>247143.97232610275</v>
      </c>
      <c r="J23" s="179">
        <v>5.7312338956490676E-3</v>
      </c>
      <c r="K23" s="175">
        <v>2578465.0860279417</v>
      </c>
      <c r="L23" s="179">
        <v>5.9794242039178526E-2</v>
      </c>
      <c r="M23" s="175">
        <v>20919.111974527874</v>
      </c>
      <c r="N23" s="179">
        <v>4.8511125918578474E-4</v>
      </c>
      <c r="O23" s="175">
        <v>8542954.3943840731</v>
      </c>
      <c r="P23" s="179">
        <v>0.19810990870323134</v>
      </c>
      <c r="Q23" s="175">
        <v>3336173.2628921987</v>
      </c>
      <c r="R23" s="179">
        <v>7.7365387899555368E-2</v>
      </c>
      <c r="S23" s="175">
        <v>636283.5292194105</v>
      </c>
      <c r="T23" s="179">
        <v>1.4755325390229413E-2</v>
      </c>
      <c r="U23" s="175">
        <v>31857.836486918804</v>
      </c>
      <c r="V23" s="179">
        <v>7.3877873936151227E-4</v>
      </c>
      <c r="W23" s="175">
        <v>28402.220528670256</v>
      </c>
      <c r="X23" s="179">
        <v>6.5864349218612258E-4</v>
      </c>
      <c r="Y23" s="175">
        <v>98055.5350537505</v>
      </c>
      <c r="Z23" s="179">
        <v>2.2738940418685879E-3</v>
      </c>
      <c r="AA23" s="175">
        <v>9318.7885906183492</v>
      </c>
      <c r="AB23" s="179">
        <v>2.1610139439884224E-4</v>
      </c>
      <c r="AC23" s="175">
        <v>26267650.125043184</v>
      </c>
      <c r="AD23" s="179">
        <v>0.60914310528704585</v>
      </c>
      <c r="AE23" s="175">
        <v>598304.73476413148</v>
      </c>
      <c r="AF23" s="179">
        <v>1.3874602498024791E-2</v>
      </c>
      <c r="AG23" s="175">
        <v>7748.9430708783711</v>
      </c>
      <c r="AH23" s="179">
        <v>1.7969689798735388E-4</v>
      </c>
      <c r="AI23" s="175">
        <v>6116.6041527687285</v>
      </c>
      <c r="AJ23" s="179">
        <v>1.4184318847299473E-4</v>
      </c>
      <c r="AK23" s="175">
        <v>15010.543850038703</v>
      </c>
      <c r="AL23" s="179">
        <v>3.4809239689631018E-4</v>
      </c>
    </row>
    <row r="24" spans="1:42" x14ac:dyDescent="0.25">
      <c r="A24" s="172" t="s">
        <v>53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</row>
    <row r="25" spans="1:42" x14ac:dyDescent="0.25">
      <c r="A25" s="172" t="s">
        <v>55</v>
      </c>
      <c r="B25" s="170" t="s">
        <v>182</v>
      </c>
      <c r="C25" s="174">
        <v>-5586301.7185941087</v>
      </c>
      <c r="D25" s="178">
        <v>1</v>
      </c>
      <c r="E25" s="174">
        <v>-96031.841103599916</v>
      </c>
      <c r="F25" s="178">
        <v>1.7190593337262139E-2</v>
      </c>
      <c r="G25" s="174">
        <v>-3747.0148077260146</v>
      </c>
      <c r="H25" s="178">
        <v>6.7075052449351352E-4</v>
      </c>
      <c r="I25" s="174">
        <v>-48569.868832606073</v>
      </c>
      <c r="J25" s="178">
        <v>8.6944585665576137E-3</v>
      </c>
      <c r="K25" s="174">
        <v>-333649.40953260596</v>
      </c>
      <c r="L25" s="178">
        <v>5.9726349620903528E-2</v>
      </c>
      <c r="M25" s="174">
        <v>-2256.6791084269694</v>
      </c>
      <c r="N25" s="178">
        <v>4.039665635881376E-4</v>
      </c>
      <c r="O25" s="174">
        <v>-1196820.8792411278</v>
      </c>
      <c r="P25" s="178">
        <v>0.21424207633781886</v>
      </c>
      <c r="Q25" s="174">
        <v>-463564.62048902316</v>
      </c>
      <c r="R25" s="178">
        <v>8.2982381518355824E-2</v>
      </c>
      <c r="S25" s="174">
        <v>-89280.023566643271</v>
      </c>
      <c r="T25" s="178">
        <v>1.5981955158181495E-2</v>
      </c>
      <c r="U25" s="174">
        <v>-5997.2602769429477</v>
      </c>
      <c r="V25" s="178">
        <v>1.0735654067844126E-3</v>
      </c>
      <c r="W25" s="174">
        <v>-3972.7049102911524</v>
      </c>
      <c r="X25" s="178">
        <v>7.1115115337718523E-4</v>
      </c>
      <c r="Y25" s="174">
        <v>0</v>
      </c>
      <c r="Z25" s="178">
        <v>0</v>
      </c>
      <c r="AA25" s="174">
        <v>-235.53333408287705</v>
      </c>
      <c r="AB25" s="178">
        <v>4.2162658937468413E-5</v>
      </c>
      <c r="AC25" s="174">
        <v>-3338609.94770484</v>
      </c>
      <c r="AD25" s="178">
        <v>0.59764225347732558</v>
      </c>
      <c r="AE25" s="174">
        <v>0</v>
      </c>
      <c r="AF25" s="178">
        <v>0</v>
      </c>
      <c r="AG25" s="174">
        <v>-1049.5659576939472</v>
      </c>
      <c r="AH25" s="178">
        <v>1.8788207486187999E-4</v>
      </c>
      <c r="AI25" s="174">
        <v>-471.194442129734</v>
      </c>
      <c r="AJ25" s="178">
        <v>8.4348190603696644E-5</v>
      </c>
      <c r="AK25" s="174">
        <v>-2045.1752863673903</v>
      </c>
      <c r="AL25" s="178">
        <v>3.6610541094835361E-4</v>
      </c>
    </row>
    <row r="26" spans="1:42" x14ac:dyDescent="0.25">
      <c r="A26" s="172" t="s">
        <v>57</v>
      </c>
      <c r="B26" s="170" t="s">
        <v>183</v>
      </c>
      <c r="C26" s="174">
        <v>-1650865.6120877941</v>
      </c>
      <c r="D26" s="178">
        <v>1</v>
      </c>
      <c r="E26" s="174">
        <v>-30517.001185517503</v>
      </c>
      <c r="F26" s="178">
        <v>1.8485454516751171E-2</v>
      </c>
      <c r="G26" s="174">
        <v>-1192.8741604780007</v>
      </c>
      <c r="H26" s="178">
        <v>7.2257496415435837E-4</v>
      </c>
      <c r="I26" s="174">
        <v>-17546.754170640022</v>
      </c>
      <c r="J26" s="178">
        <v>1.0628820445565665E-2</v>
      </c>
      <c r="K26" s="174">
        <v>-92713.764365308263</v>
      </c>
      <c r="L26" s="178">
        <v>5.6160697567657424E-2</v>
      </c>
      <c r="M26" s="174">
        <v>-739.60094318112419</v>
      </c>
      <c r="N26" s="178">
        <v>4.4800796489168841E-4</v>
      </c>
      <c r="O26" s="174">
        <v>-357116.36214552296</v>
      </c>
      <c r="P26" s="178">
        <v>0.21632067415462725</v>
      </c>
      <c r="Q26" s="174">
        <v>-143892.36932174416</v>
      </c>
      <c r="R26" s="178">
        <v>8.7161770327124521E-2</v>
      </c>
      <c r="S26" s="174">
        <v>-28521.433035395734</v>
      </c>
      <c r="T26" s="178">
        <v>1.7276653427486226E-2</v>
      </c>
      <c r="U26" s="174">
        <v>-2612.6826609550303</v>
      </c>
      <c r="V26" s="178">
        <v>1.5826137765695286E-3</v>
      </c>
      <c r="W26" s="174">
        <v>-1242.1136534755992</v>
      </c>
      <c r="X26" s="178">
        <v>7.5240143375737288E-4</v>
      </c>
      <c r="Y26" s="174">
        <v>-156.21677892671644</v>
      </c>
      <c r="Z26" s="178">
        <v>9.4627193020971792E-5</v>
      </c>
      <c r="AA26" s="174">
        <v>-112.35940795592646</v>
      </c>
      <c r="AB26" s="178">
        <v>6.8060905220400884E-5</v>
      </c>
      <c r="AC26" s="174">
        <v>-970936.21822346735</v>
      </c>
      <c r="AD26" s="178">
        <v>0.58813764797944823</v>
      </c>
      <c r="AE26" s="174">
        <v>-918.60941115649746</v>
      </c>
      <c r="AF26" s="178">
        <v>5.5644106002957026E-4</v>
      </c>
      <c r="AG26" s="174">
        <v>-344.68321348377776</v>
      </c>
      <c r="AH26" s="178">
        <v>2.0878938355731362E-4</v>
      </c>
      <c r="AI26" s="174">
        <v>-147.8276746594164</v>
      </c>
      <c r="AJ26" s="178">
        <v>8.9545553300649178E-5</v>
      </c>
      <c r="AK26" s="174">
        <v>-2154.7417359258793</v>
      </c>
      <c r="AL26" s="178">
        <v>1.3052193468375962E-3</v>
      </c>
    </row>
    <row r="27" spans="1:42" x14ac:dyDescent="0.25">
      <c r="A27" s="172" t="s">
        <v>59</v>
      </c>
      <c r="B27" s="170" t="s">
        <v>184</v>
      </c>
      <c r="C27" s="174">
        <v>-5081831.3341935826</v>
      </c>
      <c r="D27" s="178">
        <v>1</v>
      </c>
      <c r="E27" s="174">
        <v>-59440.598540283165</v>
      </c>
      <c r="F27" s="178">
        <v>1.1696688581600785E-2</v>
      </c>
      <c r="G27" s="174">
        <v>-2634.2154831962034</v>
      </c>
      <c r="H27" s="178">
        <v>5.1835948695731706E-4</v>
      </c>
      <c r="I27" s="174">
        <v>-211.03011174835336</v>
      </c>
      <c r="J27" s="178">
        <v>4.1526390364122735E-5</v>
      </c>
      <c r="K27" s="174">
        <v>-303857.78147942887</v>
      </c>
      <c r="L27" s="178">
        <v>5.9792968616430277E-2</v>
      </c>
      <c r="M27" s="174">
        <v>-2854.4575875741752</v>
      </c>
      <c r="N27" s="178">
        <v>5.6169860820993556E-4</v>
      </c>
      <c r="O27" s="174">
        <v>-848626.69406969694</v>
      </c>
      <c r="P27" s="178">
        <v>0.16699229829995182</v>
      </c>
      <c r="Q27" s="174">
        <v>-328894.73384803138</v>
      </c>
      <c r="R27" s="178">
        <v>6.4719726456687388E-2</v>
      </c>
      <c r="S27" s="174">
        <v>-59136.790176847659</v>
      </c>
      <c r="T27" s="178">
        <v>1.1636905337440103E-2</v>
      </c>
      <c r="U27" s="174">
        <v>-69.47475351356168</v>
      </c>
      <c r="V27" s="178">
        <v>1.3671204127947779E-5</v>
      </c>
      <c r="W27" s="174">
        <v>-2651.9822152876659</v>
      </c>
      <c r="X27" s="178">
        <v>5.218556148142015E-4</v>
      </c>
      <c r="Y27" s="174">
        <v>-38474.036515115149</v>
      </c>
      <c r="Z27" s="178">
        <v>7.5708999344860101E-3</v>
      </c>
      <c r="AA27" s="174">
        <v>-2455.0937369537951</v>
      </c>
      <c r="AB27" s="178">
        <v>4.8311200736523164E-4</v>
      </c>
      <c r="AC27" s="174">
        <v>-3224513.4554503597</v>
      </c>
      <c r="AD27" s="178">
        <v>0.6345180001850742</v>
      </c>
      <c r="AE27" s="174">
        <v>-206030.67399320792</v>
      </c>
      <c r="AF27" s="178">
        <v>4.0542603727697739E-2</v>
      </c>
      <c r="AG27" s="174">
        <v>-763.38603328008901</v>
      </c>
      <c r="AH27" s="178">
        <v>1.5021868753171201E-4</v>
      </c>
      <c r="AI27" s="174">
        <v>-1111.1560751687828</v>
      </c>
      <c r="AJ27" s="178">
        <v>2.1865268681631837E-4</v>
      </c>
      <c r="AK27" s="174">
        <v>-105.77412388923283</v>
      </c>
      <c r="AL27" s="178">
        <v>2.0814174444854481E-5</v>
      </c>
    </row>
    <row r="28" spans="1:42" x14ac:dyDescent="0.25">
      <c r="A28" s="172" t="s">
        <v>60</v>
      </c>
      <c r="B28" s="170" t="s">
        <v>185</v>
      </c>
      <c r="C28" s="174">
        <v>-438868.84347113717</v>
      </c>
      <c r="D28" s="178">
        <v>1</v>
      </c>
      <c r="E28" s="174">
        <v>-7183.6798728835938</v>
      </c>
      <c r="F28" s="178">
        <v>1.6368625797324433E-2</v>
      </c>
      <c r="G28" s="174">
        <v>-287.19528633853957</v>
      </c>
      <c r="H28" s="178">
        <v>6.5439889527593535E-4</v>
      </c>
      <c r="I28" s="174">
        <v>-3093.3893506246304</v>
      </c>
      <c r="J28" s="178">
        <v>7.0485508293506183E-3</v>
      </c>
      <c r="K28" s="174">
        <v>-27678.237591624646</v>
      </c>
      <c r="L28" s="178">
        <v>6.3067219292009147E-2</v>
      </c>
      <c r="M28" s="174">
        <v>-335.49473959784171</v>
      </c>
      <c r="N28" s="178">
        <v>7.6445330897568261E-4</v>
      </c>
      <c r="O28" s="174">
        <v>-82168.659906912726</v>
      </c>
      <c r="P28" s="178">
        <v>0.18722828273025188</v>
      </c>
      <c r="Q28" s="174">
        <v>-32282.60962245255</v>
      </c>
      <c r="R28" s="178">
        <v>7.355867271670577E-2</v>
      </c>
      <c r="S28" s="174">
        <v>-6788.6313192486923</v>
      </c>
      <c r="T28" s="178">
        <v>1.5468474056065355E-2</v>
      </c>
      <c r="U28" s="174">
        <v>-367.95578716249958</v>
      </c>
      <c r="V28" s="178">
        <v>8.3841856772568705E-4</v>
      </c>
      <c r="W28" s="174">
        <v>-281.19956257144565</v>
      </c>
      <c r="X28" s="178">
        <v>6.4073712854017888E-4</v>
      </c>
      <c r="Y28" s="174">
        <v>-589.92153710515936</v>
      </c>
      <c r="Z28" s="178">
        <v>1.3441864144178109E-3</v>
      </c>
      <c r="AA28" s="174">
        <v>-87.819765671445083</v>
      </c>
      <c r="AB28" s="178">
        <v>2.0010480802613794E-4</v>
      </c>
      <c r="AC28" s="174">
        <v>-269287.80337129871</v>
      </c>
      <c r="AD28" s="178">
        <v>0.61359517171787747</v>
      </c>
      <c r="AE28" s="174">
        <v>-8102.3771770605108</v>
      </c>
      <c r="AF28" s="178">
        <v>1.8461955770148846E-2</v>
      </c>
      <c r="AG28" s="174">
        <v>-96.631416135853058</v>
      </c>
      <c r="AH28" s="178">
        <v>2.2018290332840218E-4</v>
      </c>
      <c r="AI28" s="174">
        <v>-54.658152818240914</v>
      </c>
      <c r="AJ28" s="178">
        <v>1.2454325166018668E-4</v>
      </c>
      <c r="AK28" s="174">
        <v>-182.57901163005158</v>
      </c>
      <c r="AL28" s="178">
        <v>4.1602181231636953E-4</v>
      </c>
    </row>
    <row r="29" spans="1:42" ht="15.75" thickBot="1" x14ac:dyDescent="0.3">
      <c r="A29" s="172" t="s">
        <v>62</v>
      </c>
      <c r="B29" s="170" t="s">
        <v>186</v>
      </c>
      <c r="C29" s="174">
        <v>-316670.52154787979</v>
      </c>
      <c r="D29" s="178">
        <v>1</v>
      </c>
      <c r="E29" s="174">
        <v>-5183.4612682608085</v>
      </c>
      <c r="F29" s="178">
        <v>1.6368625797324433E-2</v>
      </c>
      <c r="G29" s="174">
        <v>-207.22883946738688</v>
      </c>
      <c r="H29" s="178">
        <v>6.5439889527593557E-4</v>
      </c>
      <c r="I29" s="174">
        <v>-2232.0682672872013</v>
      </c>
      <c r="J29" s="178">
        <v>7.0485508293506192E-3</v>
      </c>
      <c r="K29" s="174">
        <v>-19971.529225775048</v>
      </c>
      <c r="L29" s="178">
        <v>6.3067219292009161E-2</v>
      </c>
      <c r="M29" s="174">
        <v>-242.07982805233198</v>
      </c>
      <c r="N29" s="178">
        <v>7.6445330897568283E-4</v>
      </c>
      <c r="O29" s="174">
        <v>-59289.677940702764</v>
      </c>
      <c r="P29" s="178">
        <v>0.18722828273025191</v>
      </c>
      <c r="Q29" s="174">
        <v>-23293.863253569016</v>
      </c>
      <c r="R29" s="178">
        <v>7.3558672716705784E-2</v>
      </c>
      <c r="S29" s="174">
        <v>-4898.4097468840637</v>
      </c>
      <c r="T29" s="178">
        <v>1.5468474056065355E-2</v>
      </c>
      <c r="U29" s="174">
        <v>-265.50244511711981</v>
      </c>
      <c r="V29" s="178">
        <v>8.3841856772568738E-4</v>
      </c>
      <c r="W29" s="174">
        <v>-202.90256066990941</v>
      </c>
      <c r="X29" s="178">
        <v>6.407371285401791E-4</v>
      </c>
      <c r="Y29" s="174">
        <v>-425.66421291126278</v>
      </c>
      <c r="Z29" s="178">
        <v>1.3441864144178113E-3</v>
      </c>
      <c r="AA29" s="174">
        <v>-63.367293921875486</v>
      </c>
      <c r="AB29" s="178">
        <v>2.0010480802613802E-4</v>
      </c>
      <c r="AC29" s="174">
        <v>-194307.50304716121</v>
      </c>
      <c r="AD29" s="178">
        <v>0.61359517171787781</v>
      </c>
      <c r="AE29" s="174">
        <v>-5846.3571625269233</v>
      </c>
      <c r="AF29" s="178">
        <v>1.8461955770148846E-2</v>
      </c>
      <c r="AG29" s="174">
        <v>-69.725434832931526</v>
      </c>
      <c r="AH29" s="178">
        <v>2.2018290332840221E-4</v>
      </c>
      <c r="AI29" s="174">
        <v>-39.439176458500171</v>
      </c>
      <c r="AJ29" s="178">
        <v>1.2454325166018671E-4</v>
      </c>
      <c r="AK29" s="174">
        <v>-131.74184428151895</v>
      </c>
      <c r="AL29" s="178">
        <v>4.1602181231636969E-4</v>
      </c>
    </row>
    <row r="30" spans="1:42" x14ac:dyDescent="0.25">
      <c r="A30" s="172" t="s">
        <v>64</v>
      </c>
      <c r="B30" s="176" t="s">
        <v>40</v>
      </c>
      <c r="C30" s="175">
        <v>-13074538.029894501</v>
      </c>
      <c r="D30" s="179">
        <v>1</v>
      </c>
      <c r="E30" s="175">
        <v>-198356.58197054497</v>
      </c>
      <c r="F30" s="179">
        <v>1.5171211519444065E-2</v>
      </c>
      <c r="G30" s="175">
        <v>-8068.5285772061434</v>
      </c>
      <c r="H30" s="179">
        <v>6.1711768008611224E-4</v>
      </c>
      <c r="I30" s="175">
        <v>-71653.110732906265</v>
      </c>
      <c r="J30" s="179">
        <v>5.4803550663949877E-3</v>
      </c>
      <c r="K30" s="175">
        <v>-777870.72219474288</v>
      </c>
      <c r="L30" s="179">
        <v>5.9495082764390382E-2</v>
      </c>
      <c r="M30" s="175">
        <v>-6428.3122068324428</v>
      </c>
      <c r="N30" s="179">
        <v>4.9166648887588366E-4</v>
      </c>
      <c r="O30" s="175">
        <v>-2544022.2733039628</v>
      </c>
      <c r="P30" s="179">
        <v>0.19457836808360951</v>
      </c>
      <c r="Q30" s="175">
        <v>-991928.19653482083</v>
      </c>
      <c r="R30" s="179">
        <v>7.5867169781969321E-2</v>
      </c>
      <c r="S30" s="175">
        <v>-188625.28784501945</v>
      </c>
      <c r="T30" s="179">
        <v>1.4426917984691616E-2</v>
      </c>
      <c r="U30" s="175">
        <v>-9312.8759236911574</v>
      </c>
      <c r="V30" s="179">
        <v>7.1229101191931773E-4</v>
      </c>
      <c r="W30" s="175">
        <v>-8350.9029022957748</v>
      </c>
      <c r="X30" s="179">
        <v>6.3871494986681061E-4</v>
      </c>
      <c r="Y30" s="175">
        <v>-39645.839044058288</v>
      </c>
      <c r="Z30" s="179">
        <v>3.0322936805422403E-3</v>
      </c>
      <c r="AA30" s="175">
        <v>-2954.1735385859188</v>
      </c>
      <c r="AB30" s="179">
        <v>2.2594859809434934E-4</v>
      </c>
      <c r="AC30" s="175">
        <v>-7997654.9277971266</v>
      </c>
      <c r="AD30" s="179">
        <v>0.61169694175891731</v>
      </c>
      <c r="AE30" s="175">
        <v>-220898.01774395187</v>
      </c>
      <c r="AF30" s="179">
        <v>1.6895282819085145E-2</v>
      </c>
      <c r="AG30" s="175">
        <v>-2323.9920554265987</v>
      </c>
      <c r="AH30" s="179">
        <v>1.7774945853634501E-4</v>
      </c>
      <c r="AI30" s="175">
        <v>-1824.2755212346744</v>
      </c>
      <c r="AJ30" s="179">
        <v>1.3952887031752314E-4</v>
      </c>
      <c r="AK30" s="175">
        <v>-4620.0120020940722</v>
      </c>
      <c r="AL30" s="179">
        <v>3.5335948325903118E-4</v>
      </c>
    </row>
    <row r="31" spans="1:42" ht="15.75" thickBot="1" x14ac:dyDescent="0.3">
      <c r="A31" s="172" t="s">
        <v>66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</row>
    <row r="32" spans="1:42" x14ac:dyDescent="0.25">
      <c r="A32" s="172" t="s">
        <v>68</v>
      </c>
      <c r="B32" s="180" t="s">
        <v>42</v>
      </c>
      <c r="C32" s="175">
        <v>30047759.336772919</v>
      </c>
      <c r="D32" s="179">
        <v>1</v>
      </c>
      <c r="E32" s="175">
        <v>472473.01543016557</v>
      </c>
      <c r="F32" s="179">
        <v>1.5724068145472187E-2</v>
      </c>
      <c r="G32" s="175">
        <v>18994.552324276596</v>
      </c>
      <c r="H32" s="179">
        <v>6.3214538266854277E-4</v>
      </c>
      <c r="I32" s="175">
        <v>175490.86159319643</v>
      </c>
      <c r="J32" s="179">
        <v>5.8403976025735794E-3</v>
      </c>
      <c r="K32" s="175">
        <v>1800594.363833199</v>
      </c>
      <c r="L32" s="179">
        <v>5.9924413785809427E-2</v>
      </c>
      <c r="M32" s="175">
        <v>14490.799767695433</v>
      </c>
      <c r="N32" s="179">
        <v>4.8225891339462925E-4</v>
      </c>
      <c r="O32" s="175">
        <v>5998932.121080108</v>
      </c>
      <c r="P32" s="179">
        <v>0.19964657110849929</v>
      </c>
      <c r="Q32" s="175">
        <v>2344245.0663573788</v>
      </c>
      <c r="R32" s="179">
        <v>7.8017300394457534E-2</v>
      </c>
      <c r="S32" s="175">
        <v>447658.24137439125</v>
      </c>
      <c r="T32" s="179">
        <v>1.4898223736321665E-2</v>
      </c>
      <c r="U32" s="175">
        <v>22544.960563227643</v>
      </c>
      <c r="V32" s="179">
        <v>7.5030421771372371E-4</v>
      </c>
      <c r="W32" s="175">
        <v>20051.317626374486</v>
      </c>
      <c r="X32" s="179">
        <v>6.673149036386007E-4</v>
      </c>
      <c r="Y32" s="175">
        <v>58409.696009692205</v>
      </c>
      <c r="Z32" s="179">
        <v>1.9438952287603524E-3</v>
      </c>
      <c r="AA32" s="175">
        <v>6364.615052032429</v>
      </c>
      <c r="AB32" s="179">
        <v>2.1181662767923309E-4</v>
      </c>
      <c r="AC32" s="175">
        <v>18269995.197246064</v>
      </c>
      <c r="AD32" s="179">
        <v>0.60803186661865194</v>
      </c>
      <c r="AE32" s="175">
        <v>377406.71702017967</v>
      </c>
      <c r="AF32" s="179">
        <v>1.2560228294903287E-2</v>
      </c>
      <c r="AG32" s="175">
        <v>5424.9510154517693</v>
      </c>
      <c r="AH32" s="179">
        <v>1.8054427801585289E-4</v>
      </c>
      <c r="AI32" s="175">
        <v>4292.3286315340529</v>
      </c>
      <c r="AJ32" s="179">
        <v>1.4285020668017111E-4</v>
      </c>
      <c r="AK32" s="175">
        <v>10390.531847944632</v>
      </c>
      <c r="AL32" s="179">
        <v>3.4580055475978656E-4</v>
      </c>
    </row>
    <row r="33" spans="1:42" x14ac:dyDescent="0.25">
      <c r="A33" s="172" t="s">
        <v>69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</row>
    <row r="34" spans="1:42" x14ac:dyDescent="0.25">
      <c r="A34" s="172" t="s">
        <v>71</v>
      </c>
      <c r="B34" s="176" t="s">
        <v>44</v>
      </c>
      <c r="C34" s="174">
        <v>233315.26429952588</v>
      </c>
      <c r="D34" s="178">
        <v>1</v>
      </c>
      <c r="E34" s="174">
        <v>4057.191442717778</v>
      </c>
      <c r="F34" s="178">
        <v>1.7389309931772103E-2</v>
      </c>
      <c r="G34" s="174">
        <v>158.94539462508845</v>
      </c>
      <c r="H34" s="178">
        <v>6.8124730330989939E-4</v>
      </c>
      <c r="I34" s="174">
        <v>1722.5041920832468</v>
      </c>
      <c r="J34" s="178">
        <v>7.3827325325441515E-3</v>
      </c>
      <c r="K34" s="174">
        <v>13764.914903118264</v>
      </c>
      <c r="L34" s="178">
        <v>5.8997061098613413E-2</v>
      </c>
      <c r="M34" s="174">
        <v>109.01072588068831</v>
      </c>
      <c r="N34" s="178">
        <v>4.6722500650768538E-4</v>
      </c>
      <c r="O34" s="174">
        <v>49152.660385928801</v>
      </c>
      <c r="P34" s="178">
        <v>0.21067057285556556</v>
      </c>
      <c r="Q34" s="174">
        <v>19528.547350289504</v>
      </c>
      <c r="R34" s="178">
        <v>8.3700255998763587E-2</v>
      </c>
      <c r="S34" s="174">
        <v>3827.3149947680577</v>
      </c>
      <c r="T34" s="178">
        <v>1.6404048857491898E-2</v>
      </c>
      <c r="U34" s="174">
        <v>230.33531234187765</v>
      </c>
      <c r="V34" s="178">
        <v>9.872277882606831E-4</v>
      </c>
      <c r="W34" s="174">
        <v>168.40338875039856</v>
      </c>
      <c r="X34" s="178">
        <v>7.2178470301113851E-4</v>
      </c>
      <c r="Y34" s="174">
        <v>103.57822899669999</v>
      </c>
      <c r="Z34" s="178">
        <v>4.439410739270284E-4</v>
      </c>
      <c r="AA34" s="174">
        <v>38.41874033429638</v>
      </c>
      <c r="AB34" s="178">
        <v>1.6466449569701151E-4</v>
      </c>
      <c r="AC34" s="174">
        <v>139285.56830218344</v>
      </c>
      <c r="AD34" s="178">
        <v>0.59698437957051609</v>
      </c>
      <c r="AE34" s="174">
        <v>952.27209217210032</v>
      </c>
      <c r="AF34" s="178">
        <v>4.0814821740492334E-3</v>
      </c>
      <c r="AG34" s="174">
        <v>46.203548039225041</v>
      </c>
      <c r="AH34" s="178">
        <v>1.9803054111328854E-4</v>
      </c>
      <c r="AI34" s="174">
        <v>33.640977192285938</v>
      </c>
      <c r="AJ34" s="178">
        <v>1.4418678217769011E-4</v>
      </c>
      <c r="AK34" s="174">
        <v>135.75432010411504</v>
      </c>
      <c r="AL34" s="178">
        <v>5.8184928667948663E-4</v>
      </c>
    </row>
    <row r="35" spans="1:42" x14ac:dyDescent="0.25">
      <c r="A35" s="172" t="s">
        <v>73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</row>
    <row r="36" spans="1:42" x14ac:dyDescent="0.25">
      <c r="A36" s="172" t="s">
        <v>75</v>
      </c>
      <c r="B36" s="170" t="s">
        <v>187</v>
      </c>
      <c r="C36" s="174">
        <v>241935.05165660242</v>
      </c>
      <c r="D36" s="178">
        <v>1</v>
      </c>
      <c r="E36" s="174">
        <v>4159.0070870581612</v>
      </c>
      <c r="F36" s="178">
        <v>1.7190593337262139E-2</v>
      </c>
      <c r="G36" s="174">
        <v>162.27806279203136</v>
      </c>
      <c r="H36" s="178">
        <v>6.7075052449351352E-4</v>
      </c>
      <c r="I36" s="174">
        <v>2103.4942824263062</v>
      </c>
      <c r="J36" s="178">
        <v>8.6944585665576155E-3</v>
      </c>
      <c r="K36" s="174">
        <v>14449.897480793592</v>
      </c>
      <c r="L36" s="178">
        <v>5.9726349620903528E-2</v>
      </c>
      <c r="M36" s="174">
        <v>97.733671429236239</v>
      </c>
      <c r="N36" s="178">
        <v>4.039665635881376E-4</v>
      </c>
      <c r="O36" s="174">
        <v>51832.667805807978</v>
      </c>
      <c r="P36" s="178">
        <v>0.21424207633781892</v>
      </c>
      <c r="Q36" s="174">
        <v>20076.346759231306</v>
      </c>
      <c r="R36" s="178">
        <v>8.2982381518355824E-2</v>
      </c>
      <c r="S36" s="174">
        <v>3866.5951467681434</v>
      </c>
      <c r="T36" s="178">
        <v>1.5981955158181495E-2</v>
      </c>
      <c r="U36" s="174">
        <v>259.73310214712831</v>
      </c>
      <c r="V36" s="178">
        <v>1.0735654067844129E-3</v>
      </c>
      <c r="W36" s="174">
        <v>172.05239102796173</v>
      </c>
      <c r="X36" s="178">
        <v>7.1115115337718534E-4</v>
      </c>
      <c r="Y36" s="174">
        <v>0</v>
      </c>
      <c r="Z36" s="178">
        <v>0</v>
      </c>
      <c r="AA36" s="174">
        <v>10.200625068016132</v>
      </c>
      <c r="AB36" s="178">
        <v>4.2162658937468419E-5</v>
      </c>
      <c r="AC36" s="174">
        <v>144590.60946720507</v>
      </c>
      <c r="AD36" s="178">
        <v>0.59764225347732569</v>
      </c>
      <c r="AE36" s="174">
        <v>0</v>
      </c>
      <c r="AF36" s="178">
        <v>0</v>
      </c>
      <c r="AG36" s="174">
        <v>45.455259487058591</v>
      </c>
      <c r="AH36" s="178">
        <v>1.8788207486188004E-4</v>
      </c>
      <c r="AI36" s="174">
        <v>20.406783850846296</v>
      </c>
      <c r="AJ36" s="178">
        <v>8.4348190603696644E-5</v>
      </c>
      <c r="AK36" s="174">
        <v>88.573731509551578</v>
      </c>
      <c r="AL36" s="178">
        <v>3.6610541094835356E-4</v>
      </c>
      <c r="AM36" s="167"/>
      <c r="AN36" s="167"/>
      <c r="AO36" s="167"/>
      <c r="AP36" s="167"/>
    </row>
    <row r="37" spans="1:42" x14ac:dyDescent="0.25">
      <c r="A37" s="172" t="s">
        <v>77</v>
      </c>
      <c r="B37" s="170" t="s">
        <v>188</v>
      </c>
      <c r="C37" s="174">
        <v>187232.10003512385</v>
      </c>
      <c r="D37" s="178">
        <v>1</v>
      </c>
      <c r="E37" s="174">
        <v>3473.4071414860814</v>
      </c>
      <c r="F37" s="178">
        <v>1.8551344245108008E-2</v>
      </c>
      <c r="G37" s="174">
        <v>135.7829806105043</v>
      </c>
      <c r="H37" s="178">
        <v>7.2521207947265484E-4</v>
      </c>
      <c r="I37" s="174">
        <v>2008.4858299275529</v>
      </c>
      <c r="J37" s="178">
        <v>1.0727251521244331E-2</v>
      </c>
      <c r="K37" s="174">
        <v>10481.113919138039</v>
      </c>
      <c r="L37" s="178">
        <v>5.5979257387872232E-2</v>
      </c>
      <c r="M37" s="174">
        <v>84.301072547583345</v>
      </c>
      <c r="N37" s="178">
        <v>4.5024903599205944E-4</v>
      </c>
      <c r="O37" s="174">
        <v>40521.977754781896</v>
      </c>
      <c r="P37" s="178">
        <v>0.21642644475589479</v>
      </c>
      <c r="Q37" s="174">
        <v>16359.300048180638</v>
      </c>
      <c r="R37" s="178">
        <v>8.737444084167037E-2</v>
      </c>
      <c r="S37" s="174">
        <v>3247.0792229062845</v>
      </c>
      <c r="T37" s="178">
        <v>1.7342534866068095E-2</v>
      </c>
      <c r="U37" s="174">
        <v>301.16601301259868</v>
      </c>
      <c r="V37" s="178">
        <v>1.6085169848338045E-3</v>
      </c>
      <c r="W37" s="174">
        <v>141.2667088093404</v>
      </c>
      <c r="X37" s="178">
        <v>7.5450047712352446E-4</v>
      </c>
      <c r="Y37" s="174">
        <v>18.618800051562506</v>
      </c>
      <c r="Z37" s="178">
        <v>9.9442350152936961E-5</v>
      </c>
      <c r="AA37" s="174">
        <v>12.989929402543117</v>
      </c>
      <c r="AB37" s="178">
        <v>6.9378751827845056E-5</v>
      </c>
      <c r="AC37" s="174">
        <v>110027.69267580511</v>
      </c>
      <c r="AD37" s="178">
        <v>0.58765400086397812</v>
      </c>
      <c r="AE37" s="174">
        <v>109.48506984534519</v>
      </c>
      <c r="AF37" s="178">
        <v>5.8475587158829238E-4</v>
      </c>
      <c r="AG37" s="174">
        <v>39.291267232020708</v>
      </c>
      <c r="AH37" s="178">
        <v>2.0985326354108004E-4</v>
      </c>
      <c r="AI37" s="174">
        <v>16.815319394048146</v>
      </c>
      <c r="AJ37" s="178">
        <v>8.9810023980362722E-5</v>
      </c>
      <c r="AK37" s="174">
        <v>253.32628199267324</v>
      </c>
      <c r="AL37" s="178">
        <v>1.3530066796513549E-3</v>
      </c>
      <c r="AM37" s="167"/>
      <c r="AN37" s="167"/>
      <c r="AO37" s="167"/>
      <c r="AP37" s="167"/>
    </row>
    <row r="38" spans="1:42" x14ac:dyDescent="0.25">
      <c r="A38" s="172" t="s">
        <v>79</v>
      </c>
      <c r="B38" s="170" t="s">
        <v>189</v>
      </c>
      <c r="C38" s="174">
        <v>138967.51163671404</v>
      </c>
      <c r="D38" s="178">
        <v>1</v>
      </c>
      <c r="E38" s="174">
        <v>1777.9448079781628</v>
      </c>
      <c r="F38" s="178">
        <v>1.2793960164056394E-2</v>
      </c>
      <c r="G38" s="174">
        <v>74.811657356613523</v>
      </c>
      <c r="H38" s="178">
        <v>5.3833918788288155E-4</v>
      </c>
      <c r="I38" s="174">
        <v>0</v>
      </c>
      <c r="J38" s="178">
        <v>0</v>
      </c>
      <c r="K38" s="174">
        <v>8052.2535423988766</v>
      </c>
      <c r="L38" s="178">
        <v>5.794342467215581E-2</v>
      </c>
      <c r="M38" s="174">
        <v>73.135079051844457</v>
      </c>
      <c r="N38" s="178">
        <v>5.2627465362575278E-4</v>
      </c>
      <c r="O38" s="174">
        <v>24626.776750348668</v>
      </c>
      <c r="P38" s="178">
        <v>0.17721247549375047</v>
      </c>
      <c r="Q38" s="174">
        <v>9828.2337933651415</v>
      </c>
      <c r="R38" s="178">
        <v>7.0723248028344232E-2</v>
      </c>
      <c r="S38" s="174">
        <v>1777.2843004000913</v>
      </c>
      <c r="T38" s="178">
        <v>1.2789207200070119E-2</v>
      </c>
      <c r="U38" s="174">
        <v>0</v>
      </c>
      <c r="V38" s="178">
        <v>0</v>
      </c>
      <c r="W38" s="174">
        <v>72.971329583988009</v>
      </c>
      <c r="X38" s="178">
        <v>5.2509632449020268E-4</v>
      </c>
      <c r="Y38" s="174">
        <v>905.80449750851255</v>
      </c>
      <c r="Z38" s="178">
        <v>6.5181025898804869E-3</v>
      </c>
      <c r="AA38" s="174">
        <v>65.15834442549118</v>
      </c>
      <c r="AB38" s="178">
        <v>4.6887465752302424E-4</v>
      </c>
      <c r="AC38" s="174">
        <v>86337.259628263695</v>
      </c>
      <c r="AD38" s="178">
        <v>0.62127657472895359</v>
      </c>
      <c r="AE38" s="174">
        <v>5319.1508511222328</v>
      </c>
      <c r="AF38" s="178">
        <v>3.8276218581415243E-2</v>
      </c>
      <c r="AG38" s="174">
        <v>22.71946802875016</v>
      </c>
      <c r="AH38" s="178">
        <v>1.6348762211518126E-4</v>
      </c>
      <c r="AI38" s="174">
        <v>34.00758688195792</v>
      </c>
      <c r="AJ38" s="178">
        <v>2.447160957365333E-4</v>
      </c>
      <c r="AK38" s="174">
        <v>0</v>
      </c>
      <c r="AL38" s="178">
        <v>0</v>
      </c>
      <c r="AM38" s="167"/>
      <c r="AN38" s="167"/>
      <c r="AO38" s="167"/>
      <c r="AP38" s="167"/>
    </row>
    <row r="39" spans="1:42" ht="15.75" thickBot="1" x14ac:dyDescent="0.3">
      <c r="A39" s="172" t="s">
        <v>81</v>
      </c>
      <c r="B39" s="170" t="s">
        <v>190</v>
      </c>
      <c r="C39" s="174">
        <v>179851.92012819779</v>
      </c>
      <c r="D39" s="178">
        <v>1</v>
      </c>
      <c r="E39" s="174">
        <v>2943.9287795087512</v>
      </c>
      <c r="F39" s="178">
        <v>1.636862579732443E-2</v>
      </c>
      <c r="G39" s="174">
        <v>117.69489784514838</v>
      </c>
      <c r="H39" s="178">
        <v>6.5439889527593525E-4</v>
      </c>
      <c r="I39" s="174">
        <v>1267.6954007799093</v>
      </c>
      <c r="J39" s="178">
        <v>7.0485508293506157E-3</v>
      </c>
      <c r="K39" s="174">
        <v>11342.760486813962</v>
      </c>
      <c r="L39" s="178">
        <v>6.3067219292009133E-2</v>
      </c>
      <c r="M39" s="174">
        <v>137.48839546763094</v>
      </c>
      <c r="N39" s="178">
        <v>7.6445330897568239E-4</v>
      </c>
      <c r="O39" s="174">
        <v>33673.366151340888</v>
      </c>
      <c r="P39" s="178">
        <v>0.18722828273025185</v>
      </c>
      <c r="Q39" s="174">
        <v>13229.668530181207</v>
      </c>
      <c r="R39" s="178">
        <v>7.355867271670577E-2</v>
      </c>
      <c r="S39" s="174">
        <v>2782.0347604365656</v>
      </c>
      <c r="T39" s="178">
        <v>1.5468474056065353E-2</v>
      </c>
      <c r="U39" s="174">
        <v>150.79118927659826</v>
      </c>
      <c r="V39" s="178">
        <v>8.3841856772568705E-4</v>
      </c>
      <c r="W39" s="174">
        <v>115.23780286537904</v>
      </c>
      <c r="X39" s="178">
        <v>6.4073712854017877E-4</v>
      </c>
      <c r="Y39" s="174">
        <v>241.75450764328068</v>
      </c>
      <c r="Z39" s="178">
        <v>1.3441864144178109E-3</v>
      </c>
      <c r="AA39" s="174">
        <v>35.989233950385312</v>
      </c>
      <c r="AB39" s="178">
        <v>2.0010480802613794E-4</v>
      </c>
      <c r="AC39" s="174">
        <v>110356.26981485152</v>
      </c>
      <c r="AD39" s="178">
        <v>0.61359517171787759</v>
      </c>
      <c r="AE39" s="174">
        <v>3320.4181945831301</v>
      </c>
      <c r="AF39" s="178">
        <v>1.8461955770148843E-2</v>
      </c>
      <c r="AG39" s="174">
        <v>39.600317943014467</v>
      </c>
      <c r="AH39" s="178">
        <v>2.201829033284021E-4</v>
      </c>
      <c r="AI39" s="174">
        <v>22.399342950093928</v>
      </c>
      <c r="AJ39" s="178">
        <v>1.2454325166018666E-4</v>
      </c>
      <c r="AK39" s="174">
        <v>74.822321760311794</v>
      </c>
      <c r="AL39" s="178">
        <v>4.1602181231636959E-4</v>
      </c>
      <c r="AM39" s="167"/>
      <c r="AN39" s="167"/>
      <c r="AO39" s="167"/>
      <c r="AP39" s="167"/>
    </row>
    <row r="40" spans="1:42" x14ac:dyDescent="0.25">
      <c r="A40" s="172" t="s">
        <v>83</v>
      </c>
      <c r="B40" s="176" t="s">
        <v>46</v>
      </c>
      <c r="C40" s="175">
        <v>747986.58345663815</v>
      </c>
      <c r="D40" s="179">
        <v>1</v>
      </c>
      <c r="E40" s="175">
        <v>12354.287816031156</v>
      </c>
      <c r="F40" s="179">
        <v>1.6516723814668999E-2</v>
      </c>
      <c r="G40" s="175">
        <v>490.56759860429753</v>
      </c>
      <c r="H40" s="179">
        <v>6.5585079927137015E-4</v>
      </c>
      <c r="I40" s="175">
        <v>5379.6755131337677</v>
      </c>
      <c r="J40" s="179">
        <v>7.1922085664597154E-3</v>
      </c>
      <c r="K40" s="175">
        <v>44326.025429144473</v>
      </c>
      <c r="L40" s="179">
        <v>5.9260455213384342E-2</v>
      </c>
      <c r="M40" s="175">
        <v>392.65821849629504</v>
      </c>
      <c r="N40" s="179">
        <v>5.2495355823325139E-4</v>
      </c>
      <c r="O40" s="175">
        <v>150654.78846227945</v>
      </c>
      <c r="P40" s="179">
        <v>0.20141375767204939</v>
      </c>
      <c r="Q40" s="175">
        <v>59493.549130958287</v>
      </c>
      <c r="R40" s="179">
        <v>7.9538257031327109E-2</v>
      </c>
      <c r="S40" s="175">
        <v>11672.993430511082</v>
      </c>
      <c r="T40" s="179">
        <v>1.5605886106361936E-2</v>
      </c>
      <c r="U40" s="175">
        <v>711.69030443632528</v>
      </c>
      <c r="V40" s="179">
        <v>9.5147469243020584E-4</v>
      </c>
      <c r="W40" s="175">
        <v>501.52823228666915</v>
      </c>
      <c r="X40" s="179">
        <v>6.7050431569103596E-4</v>
      </c>
      <c r="Y40" s="175">
        <v>1166.1778052033558</v>
      </c>
      <c r="Z40" s="179">
        <v>1.5590892015925587E-3</v>
      </c>
      <c r="AA40" s="175">
        <v>124.33813284643574</v>
      </c>
      <c r="AB40" s="179">
        <v>1.6623043193079385E-4</v>
      </c>
      <c r="AC40" s="175">
        <v>451311.83158612536</v>
      </c>
      <c r="AD40" s="179">
        <v>0.60336888597720217</v>
      </c>
      <c r="AE40" s="175">
        <v>8749.0541155507071</v>
      </c>
      <c r="AF40" s="179">
        <v>1.1696806211575454E-2</v>
      </c>
      <c r="AG40" s="175">
        <v>147.06631269084389</v>
      </c>
      <c r="AH40" s="179">
        <v>1.9661624411926304E-4</v>
      </c>
      <c r="AI40" s="175">
        <v>93.629033076946271</v>
      </c>
      <c r="AJ40" s="179">
        <v>1.2517474931737741E-4</v>
      </c>
      <c r="AK40" s="175">
        <v>416.72233526253666</v>
      </c>
      <c r="AL40" s="179">
        <v>5.571254143847817E-4</v>
      </c>
      <c r="AM40" s="167"/>
      <c r="AN40" s="167"/>
      <c r="AO40" s="167"/>
      <c r="AP40" s="167"/>
    </row>
    <row r="41" spans="1:42" x14ac:dyDescent="0.25">
      <c r="A41" s="172" t="s">
        <v>84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</row>
    <row r="42" spans="1:42" x14ac:dyDescent="0.25">
      <c r="A42" s="172" t="s">
        <v>86</v>
      </c>
      <c r="B42" s="176" t="s">
        <v>48</v>
      </c>
      <c r="C42" s="174">
        <v>630074.74349233333</v>
      </c>
      <c r="D42" s="178">
        <v>1</v>
      </c>
      <c r="E42" s="174">
        <v>15677.725575451423</v>
      </c>
      <c r="F42" s="178">
        <v>2.488232664041419E-2</v>
      </c>
      <c r="G42" s="174">
        <v>597.45862763857087</v>
      </c>
      <c r="H42" s="178">
        <v>9.4823452901320851E-4</v>
      </c>
      <c r="I42" s="174">
        <v>8602.7027959556672</v>
      </c>
      <c r="J42" s="178">
        <v>1.3653463949805732E-2</v>
      </c>
      <c r="K42" s="174">
        <v>35101.216330779149</v>
      </c>
      <c r="L42" s="178">
        <v>5.5709606984439074E-2</v>
      </c>
      <c r="M42" s="174">
        <v>413.07741980115429</v>
      </c>
      <c r="N42" s="178">
        <v>6.5560066336190252E-4</v>
      </c>
      <c r="O42" s="174">
        <v>151864.72395493634</v>
      </c>
      <c r="P42" s="178">
        <v>0.24102652189038937</v>
      </c>
      <c r="Q42" s="174">
        <v>61742.728883992881</v>
      </c>
      <c r="R42" s="178">
        <v>9.7992705661823054E-2</v>
      </c>
      <c r="S42" s="174">
        <v>14687.198951017011</v>
      </c>
      <c r="T42" s="178">
        <v>2.3310248669244943E-2</v>
      </c>
      <c r="U42" s="174">
        <v>986.65130025636324</v>
      </c>
      <c r="V42" s="178">
        <v>1.5659273926576121E-3</v>
      </c>
      <c r="W42" s="174">
        <v>525.1561161814833</v>
      </c>
      <c r="X42" s="178">
        <v>8.3348225207486562E-4</v>
      </c>
      <c r="Y42" s="174">
        <v>575.72930115923668</v>
      </c>
      <c r="Z42" s="178">
        <v>9.1374762614372608E-4</v>
      </c>
      <c r="AA42" s="174">
        <v>62.145381334732015</v>
      </c>
      <c r="AB42" s="178">
        <v>9.8631760718223722E-5</v>
      </c>
      <c r="AC42" s="174">
        <v>335167.88621057721</v>
      </c>
      <c r="AD42" s="178">
        <v>0.53194940707007643</v>
      </c>
      <c r="AE42" s="174">
        <v>3297.9882613114355</v>
      </c>
      <c r="AF42" s="178">
        <v>5.2342810045544466E-3</v>
      </c>
      <c r="AG42" s="174">
        <v>192.67014151015019</v>
      </c>
      <c r="AH42" s="178">
        <v>3.0578934245520124E-4</v>
      </c>
      <c r="AI42" s="174">
        <v>68.269417159281758</v>
      </c>
      <c r="AJ42" s="178">
        <v>1.0835129937264728E-4</v>
      </c>
      <c r="AK42" s="174">
        <v>511.41482327109719</v>
      </c>
      <c r="AL42" s="178">
        <v>8.1167326345516345E-4</v>
      </c>
      <c r="AM42" s="167"/>
      <c r="AN42" s="167"/>
      <c r="AO42" s="167"/>
      <c r="AP42" s="167"/>
    </row>
    <row r="43" spans="1:42" ht="15.75" thickBot="1" x14ac:dyDescent="0.3">
      <c r="A43" s="172" t="s">
        <v>88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</row>
    <row r="44" spans="1:42" x14ac:dyDescent="0.25">
      <c r="A44" s="172" t="s">
        <v>90</v>
      </c>
      <c r="B44" s="180" t="s">
        <v>50</v>
      </c>
      <c r="C44" s="175">
        <v>31659135.928021409</v>
      </c>
      <c r="D44" s="179">
        <v>1</v>
      </c>
      <c r="E44" s="175">
        <v>504562.22026436595</v>
      </c>
      <c r="F44" s="179">
        <v>1.5937333899810557E-2</v>
      </c>
      <c r="G44" s="175">
        <v>20241.523945144552</v>
      </c>
      <c r="H44" s="179">
        <v>6.3935806685200269E-4</v>
      </c>
      <c r="I44" s="175">
        <v>191195.74409436912</v>
      </c>
      <c r="J44" s="179">
        <v>6.0391965380565656E-3</v>
      </c>
      <c r="K44" s="175">
        <v>1893786.5204962408</v>
      </c>
      <c r="L44" s="179">
        <v>5.9818010346266458E-2</v>
      </c>
      <c r="M44" s="175">
        <v>15405.546131873571</v>
      </c>
      <c r="N44" s="179">
        <v>4.8660665177024514E-4</v>
      </c>
      <c r="O44" s="175">
        <v>6350604.293883252</v>
      </c>
      <c r="P44" s="179">
        <v>0.2005931023614056</v>
      </c>
      <c r="Q44" s="175">
        <v>2485009.8917226195</v>
      </c>
      <c r="R44" s="179">
        <v>7.8492663140662167E-2</v>
      </c>
      <c r="S44" s="175">
        <v>477845.74875068746</v>
      </c>
      <c r="T44" s="179">
        <v>1.5093455166846407E-2</v>
      </c>
      <c r="U44" s="175">
        <v>24473.637480262209</v>
      </c>
      <c r="V44" s="179">
        <v>7.7303554765058085E-4</v>
      </c>
      <c r="W44" s="175">
        <v>21246.40536359304</v>
      </c>
      <c r="X44" s="179">
        <v>6.7109871260851144E-4</v>
      </c>
      <c r="Y44" s="175">
        <v>60255.181345051504</v>
      </c>
      <c r="Z44" s="179">
        <v>1.9032478170612299E-3</v>
      </c>
      <c r="AA44" s="175">
        <v>6589.517306547893</v>
      </c>
      <c r="AB44" s="179">
        <v>2.081395184483077E-4</v>
      </c>
      <c r="AC44" s="175">
        <v>19195760.483344946</v>
      </c>
      <c r="AD44" s="179">
        <v>0.60632610210801219</v>
      </c>
      <c r="AE44" s="175">
        <v>390406.03148921387</v>
      </c>
      <c r="AF44" s="179">
        <v>1.2331544119739119E-2</v>
      </c>
      <c r="AG44" s="175">
        <v>5810.8910176919871</v>
      </c>
      <c r="AH44" s="179">
        <v>1.8354547107360516E-4</v>
      </c>
      <c r="AI44" s="175">
        <v>4487.8680589625674</v>
      </c>
      <c r="AJ44" s="179">
        <v>1.4175586058842398E-4</v>
      </c>
      <c r="AK44" s="175">
        <v>11454.42332658238</v>
      </c>
      <c r="AL44" s="179">
        <v>3.6180467314788918E-4</v>
      </c>
      <c r="AM44" s="167"/>
      <c r="AN44" s="167"/>
      <c r="AO44" s="167"/>
      <c r="AP44" s="167"/>
    </row>
    <row r="45" spans="1:42" x14ac:dyDescent="0.25">
      <c r="A45" s="172" t="s">
        <v>91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</row>
    <row r="46" spans="1:42" x14ac:dyDescent="0.25">
      <c r="A46" s="172" t="s">
        <v>93</v>
      </c>
      <c r="B46" s="170" t="s">
        <v>191</v>
      </c>
      <c r="C46" s="174">
        <v>1857501.8201814757</v>
      </c>
      <c r="D46" s="178">
        <v>1</v>
      </c>
      <c r="E46" s="174">
        <v>32871.071685199859</v>
      </c>
      <c r="F46" s="178">
        <v>1.7696387334892837E-2</v>
      </c>
      <c r="G46" s="174">
        <v>1298.9273972922342</v>
      </c>
      <c r="H46" s="178">
        <v>6.9928728100268059E-4</v>
      </c>
      <c r="I46" s="174">
        <v>14457.877439136213</v>
      </c>
      <c r="J46" s="178">
        <v>7.7835064720010319E-3</v>
      </c>
      <c r="K46" s="174">
        <v>112642.96104621417</v>
      </c>
      <c r="L46" s="178">
        <v>6.0642180708716124E-2</v>
      </c>
      <c r="M46" s="174">
        <v>1235.9406549662644</v>
      </c>
      <c r="N46" s="178">
        <v>6.6537789709703466E-4</v>
      </c>
      <c r="O46" s="174">
        <v>372333.20636487566</v>
      </c>
      <c r="P46" s="178">
        <v>0.20044836689769657</v>
      </c>
      <c r="Q46" s="174">
        <v>147546.92969332292</v>
      </c>
      <c r="R46" s="178">
        <v>7.9432993330207216E-2</v>
      </c>
      <c r="S46" s="174">
        <v>31057.769110764282</v>
      </c>
      <c r="T46" s="178">
        <v>1.6720182329474097E-2</v>
      </c>
      <c r="U46" s="174">
        <v>1729.2358606899052</v>
      </c>
      <c r="V46" s="178">
        <v>9.3094706120985706E-4</v>
      </c>
      <c r="W46" s="174">
        <v>1258.7087485133759</v>
      </c>
      <c r="X46" s="178">
        <v>6.7763527057561725E-4</v>
      </c>
      <c r="Y46" s="174">
        <v>2654.7250606936364</v>
      </c>
      <c r="Z46" s="178">
        <v>1.4291910951851842E-3</v>
      </c>
      <c r="AA46" s="174">
        <v>345.18647873724717</v>
      </c>
      <c r="AB46" s="178">
        <v>1.8583372300734697E-4</v>
      </c>
      <c r="AC46" s="174">
        <v>1109851.8071400656</v>
      </c>
      <c r="AD46" s="178">
        <v>0.59749702265790205</v>
      </c>
      <c r="AE46" s="174">
        <v>26701.522863860169</v>
      </c>
      <c r="AF46" s="178">
        <v>1.4374964575405618E-2</v>
      </c>
      <c r="AG46" s="174">
        <v>417.36485643404177</v>
      </c>
      <c r="AH46" s="178">
        <v>2.2469149257321627E-4</v>
      </c>
      <c r="AI46" s="174">
        <v>240.02619583209548</v>
      </c>
      <c r="AJ46" s="178">
        <v>1.2921989805029919E-4</v>
      </c>
      <c r="AK46" s="174">
        <v>858.55958487803525</v>
      </c>
      <c r="AL46" s="178">
        <v>4.6221197500315506E-4</v>
      </c>
      <c r="AM46" s="167"/>
      <c r="AN46" s="167"/>
      <c r="AO46" s="167"/>
      <c r="AP46" s="167"/>
    </row>
    <row r="47" spans="1:42" ht="15.75" thickBot="1" x14ac:dyDescent="0.3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</row>
    <row r="48" spans="1:42" x14ac:dyDescent="0.25">
      <c r="A48" s="172" t="s">
        <v>35</v>
      </c>
      <c r="B48" s="170" t="s">
        <v>192</v>
      </c>
      <c r="C48" s="174">
        <v>341555.85527396877</v>
      </c>
      <c r="D48" s="178">
        <v>1</v>
      </c>
      <c r="E48" s="174">
        <v>7515.0116088065479</v>
      </c>
      <c r="F48" s="178">
        <v>2.2002291844121974E-2</v>
      </c>
      <c r="G48" s="174">
        <v>289.01788028762115</v>
      </c>
      <c r="H48" s="178">
        <v>8.4618042942286595E-4</v>
      </c>
      <c r="I48" s="174">
        <v>3956.307680078246</v>
      </c>
      <c r="J48" s="178">
        <v>1.1583193843668153E-2</v>
      </c>
      <c r="K48" s="174">
        <v>19669.411610757299</v>
      </c>
      <c r="L48" s="178">
        <v>5.7587686778140787E-2</v>
      </c>
      <c r="M48" s="174">
        <v>212.48610137878887</v>
      </c>
      <c r="N48" s="178">
        <v>6.2211230783424732E-4</v>
      </c>
      <c r="O48" s="174">
        <v>77598.574804554286</v>
      </c>
      <c r="P48" s="178">
        <v>0.2271914640207556</v>
      </c>
      <c r="Q48" s="174">
        <v>31160.332517106184</v>
      </c>
      <c r="R48" s="178">
        <v>9.1230561666442112E-2</v>
      </c>
      <c r="S48" s="174">
        <v>7041.9587472321691</v>
      </c>
      <c r="T48" s="178">
        <v>2.0617297693765704E-2</v>
      </c>
      <c r="U48" s="174">
        <v>460.49195930585307</v>
      </c>
      <c r="V48" s="178">
        <v>1.3482186066946012E-3</v>
      </c>
      <c r="W48" s="174">
        <v>265.58799658060536</v>
      </c>
      <c r="X48" s="178">
        <v>7.7758291207618712E-4</v>
      </c>
      <c r="Y48" s="174">
        <v>270.82509380729334</v>
      </c>
      <c r="Z48" s="178">
        <v>7.9291597443135358E-4</v>
      </c>
      <c r="AA48" s="174">
        <v>35.711208416705574</v>
      </c>
      <c r="AB48" s="178">
        <v>1.045545197521527E-4</v>
      </c>
      <c r="AC48" s="174">
        <v>190592.09906956856</v>
      </c>
      <c r="AD48" s="178">
        <v>0.55801151151893102</v>
      </c>
      <c r="AE48" s="174">
        <v>2134.2612924891091</v>
      </c>
      <c r="AF48" s="178">
        <v>6.248645015255779E-3</v>
      </c>
      <c r="AG48" s="174">
        <v>91.826355032558979</v>
      </c>
      <c r="AH48" s="178">
        <v>2.6884725767298945E-4</v>
      </c>
      <c r="AI48" s="174">
        <v>36.634954979617369</v>
      </c>
      <c r="AJ48" s="178">
        <v>1.0725904537701964E-4</v>
      </c>
      <c r="AK48" s="174">
        <v>225.31639358735009</v>
      </c>
      <c r="AL48" s="178">
        <v>6.5967656565752418E-4</v>
      </c>
      <c r="AM48" s="167"/>
      <c r="AN48" s="167"/>
      <c r="AO48" s="167"/>
      <c r="AP48" s="167"/>
    </row>
    <row r="49" spans="1:42" ht="15.75" thickBot="1" x14ac:dyDescent="0.3">
      <c r="A49" s="172" t="s">
        <v>37</v>
      </c>
      <c r="B49" s="170" t="s">
        <v>193</v>
      </c>
      <c r="C49" s="174">
        <v>1353564.7590908001</v>
      </c>
      <c r="D49" s="178">
        <v>1</v>
      </c>
      <c r="E49" s="174">
        <v>22183.202725979514</v>
      </c>
      <c r="F49" s="178">
        <v>1.638872656590154E-2</v>
      </c>
      <c r="G49" s="174">
        <v>886.24212773242414</v>
      </c>
      <c r="H49" s="178">
        <v>6.5474675059338855E-4</v>
      </c>
      <c r="I49" s="174">
        <v>9588.5070751123822</v>
      </c>
      <c r="J49" s="178">
        <v>7.0838923743501243E-3</v>
      </c>
      <c r="K49" s="174">
        <v>85245.033804598279</v>
      </c>
      <c r="L49" s="178">
        <v>6.2978171699637056E-2</v>
      </c>
      <c r="M49" s="174">
        <v>1022.5003765606406</v>
      </c>
      <c r="N49" s="178">
        <v>7.5541297133611984E-4</v>
      </c>
      <c r="O49" s="174">
        <v>254340.76049994188</v>
      </c>
      <c r="P49" s="178">
        <v>0.18790439008679904</v>
      </c>
      <c r="Q49" s="174">
        <v>99895.216760525218</v>
      </c>
      <c r="R49" s="178">
        <v>7.3801579192727812E-2</v>
      </c>
      <c r="S49" s="174">
        <v>20955.837513666171</v>
      </c>
      <c r="T49" s="178">
        <v>1.5481961518961508E-2</v>
      </c>
      <c r="U49" s="174">
        <v>1141.8462658070966</v>
      </c>
      <c r="V49" s="178">
        <v>8.4358451129747472E-4</v>
      </c>
      <c r="W49" s="174">
        <v>869.38507969776026</v>
      </c>
      <c r="X49" s="178">
        <v>6.4229293342546315E-4</v>
      </c>
      <c r="Y49" s="174">
        <v>1773.1219501619955</v>
      </c>
      <c r="Z49" s="178">
        <v>1.3099646236010276E-3</v>
      </c>
      <c r="AA49" s="174">
        <v>265.70885605081588</v>
      </c>
      <c r="AB49" s="178">
        <v>1.9630302448868023E-4</v>
      </c>
      <c r="AC49" s="174">
        <v>830008.70303865452</v>
      </c>
      <c r="AD49" s="178">
        <v>0.61320206326602189</v>
      </c>
      <c r="AE49" s="174">
        <v>24363.117557235837</v>
      </c>
      <c r="AF49" s="178">
        <v>1.7999225669557719E-2</v>
      </c>
      <c r="AG49" s="174">
        <v>296.95662792925231</v>
      </c>
      <c r="AH49" s="178">
        <v>2.1938856337300062E-4</v>
      </c>
      <c r="AI49" s="174">
        <v>167.43417866807997</v>
      </c>
      <c r="AJ49" s="178">
        <v>1.2369868345312625E-4</v>
      </c>
      <c r="AK49" s="174">
        <v>561.18465247841618</v>
      </c>
      <c r="AL49" s="178">
        <v>4.1459756447513325E-4</v>
      </c>
      <c r="AM49" s="167"/>
      <c r="AN49" s="167"/>
      <c r="AO49" s="167"/>
      <c r="AP49" s="167"/>
    </row>
    <row r="50" spans="1:42" x14ac:dyDescent="0.25">
      <c r="A50" s="172" t="s">
        <v>39</v>
      </c>
      <c r="B50" s="176" t="s">
        <v>52</v>
      </c>
      <c r="C50" s="175">
        <v>3552622.4345462443</v>
      </c>
      <c r="D50" s="179">
        <v>1</v>
      </c>
      <c r="E50" s="175">
        <v>62569.286019985899</v>
      </c>
      <c r="F50" s="179">
        <v>1.7612140657434515E-2</v>
      </c>
      <c r="G50" s="175">
        <v>2474.1874053122797</v>
      </c>
      <c r="H50" s="179">
        <v>6.9643972893176117E-4</v>
      </c>
      <c r="I50" s="175">
        <v>28002.692194326843</v>
      </c>
      <c r="J50" s="179">
        <v>7.8822595731041882E-3</v>
      </c>
      <c r="K50" s="175">
        <v>217557.40646156974</v>
      </c>
      <c r="L50" s="179">
        <v>6.1238538704819351E-2</v>
      </c>
      <c r="M50" s="175">
        <v>2470.9271329056937</v>
      </c>
      <c r="N50" s="179">
        <v>6.9552202026255873E-4</v>
      </c>
      <c r="O50" s="175">
        <v>704272.54166937189</v>
      </c>
      <c r="P50" s="179">
        <v>0.19824018866201989</v>
      </c>
      <c r="Q50" s="175">
        <v>278602.47897095437</v>
      </c>
      <c r="R50" s="179">
        <v>7.8421640380858151E-2</v>
      </c>
      <c r="S50" s="175">
        <v>59055.565371662626</v>
      </c>
      <c r="T50" s="179">
        <v>1.6623090818038321E-2</v>
      </c>
      <c r="U50" s="175">
        <v>3331.5740858028553</v>
      </c>
      <c r="V50" s="179">
        <v>9.3777882316063732E-4</v>
      </c>
      <c r="W50" s="175">
        <v>2393.6818247917413</v>
      </c>
      <c r="X50" s="179">
        <v>6.7377884053064941E-4</v>
      </c>
      <c r="Y50" s="175">
        <v>4698.6721046629254</v>
      </c>
      <c r="Z50" s="179">
        <v>1.3225925893425427E-3</v>
      </c>
      <c r="AA50" s="175">
        <v>646.60654320476851</v>
      </c>
      <c r="AB50" s="179">
        <v>1.820082362023804E-4</v>
      </c>
      <c r="AC50" s="175">
        <v>2130452.6092482884</v>
      </c>
      <c r="AD50" s="179">
        <v>0.5996845002529515</v>
      </c>
      <c r="AE50" s="175">
        <v>53198.90171358511</v>
      </c>
      <c r="AF50" s="179">
        <v>1.4974544211698616E-2</v>
      </c>
      <c r="AG50" s="175">
        <v>806.14783939585288</v>
      </c>
      <c r="AH50" s="179">
        <v>2.269162722040901E-4</v>
      </c>
      <c r="AI50" s="175">
        <v>444.09532947979284</v>
      </c>
      <c r="AJ50" s="179">
        <v>1.2500493302112318E-4</v>
      </c>
      <c r="AK50" s="175">
        <v>1645.0606309438017</v>
      </c>
      <c r="AL50" s="179">
        <v>4.6305529541979478E-4</v>
      </c>
      <c r="AM50" s="167"/>
      <c r="AN50" s="167"/>
      <c r="AO50" s="167"/>
      <c r="AP50" s="167"/>
    </row>
    <row r="51" spans="1:42" x14ac:dyDescent="0.25">
      <c r="A51" s="172" t="s">
        <v>41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</row>
    <row r="52" spans="1:42" x14ac:dyDescent="0.25">
      <c r="A52" s="172" t="s">
        <v>43</v>
      </c>
      <c r="B52" s="170" t="s">
        <v>194</v>
      </c>
      <c r="C52" s="174">
        <v>-366029.64265401976</v>
      </c>
      <c r="D52" s="178">
        <v>1</v>
      </c>
      <c r="E52" s="174">
        <v>-5998.8382517414275</v>
      </c>
      <c r="F52" s="178">
        <v>1.6388941092980485E-2</v>
      </c>
      <c r="G52" s="174">
        <v>-239.39598126891076</v>
      </c>
      <c r="H52" s="178">
        <v>6.5403440970816058E-4</v>
      </c>
      <c r="I52" s="174">
        <v>-2568.3206538736822</v>
      </c>
      <c r="J52" s="178">
        <v>7.0167012574479442E-3</v>
      </c>
      <c r="K52" s="174">
        <v>-23014.50188150139</v>
      </c>
      <c r="L52" s="178">
        <v>6.28760602956282E-2</v>
      </c>
      <c r="M52" s="174">
        <v>-275.33532935181739</v>
      </c>
      <c r="N52" s="178">
        <v>7.522213975770021E-4</v>
      </c>
      <c r="O52" s="174">
        <v>-68859.319333407751</v>
      </c>
      <c r="P52" s="178">
        <v>0.18812498035437877</v>
      </c>
      <c r="Q52" s="174">
        <v>-27077.272875915365</v>
      </c>
      <c r="R52" s="178">
        <v>7.3975628529926118E-2</v>
      </c>
      <c r="S52" s="174">
        <v>-5671.5985233817009</v>
      </c>
      <c r="T52" s="178">
        <v>1.5494915882380148E-2</v>
      </c>
      <c r="U52" s="174">
        <v>-305.85217217193201</v>
      </c>
      <c r="V52" s="178">
        <v>8.3559399712615902E-4</v>
      </c>
      <c r="W52" s="174">
        <v>-234.26721243273127</v>
      </c>
      <c r="X52" s="178">
        <v>6.4002251493649217E-4</v>
      </c>
      <c r="Y52" s="174">
        <v>-472.54746875954254</v>
      </c>
      <c r="Z52" s="178">
        <v>1.291008742715972E-3</v>
      </c>
      <c r="AA52" s="174">
        <v>-72.143259298406008</v>
      </c>
      <c r="AB52" s="178">
        <v>1.970967672872265E-4</v>
      </c>
      <c r="AC52" s="174">
        <v>-224433.53760479964</v>
      </c>
      <c r="AD52" s="178">
        <v>0.6131567268089807</v>
      </c>
      <c r="AE52" s="174">
        <v>-6529.7398293295373</v>
      </c>
      <c r="AF52" s="178">
        <v>1.7839374379581625E-2</v>
      </c>
      <c r="AG52" s="174">
        <v>-80.277237790190171</v>
      </c>
      <c r="AH52" s="178">
        <v>2.1931895244361451E-4</v>
      </c>
      <c r="AI52" s="174">
        <v>-45.971366652000185</v>
      </c>
      <c r="AJ52" s="178">
        <v>1.2559465489917561E-4</v>
      </c>
      <c r="AK52" s="174">
        <v>-150.72367234377111</v>
      </c>
      <c r="AL52" s="178">
        <v>4.1177996200225469E-4</v>
      </c>
    </row>
    <row r="53" spans="1:42" x14ac:dyDescent="0.25">
      <c r="A53" s="172" t="s">
        <v>45</v>
      </c>
      <c r="B53" s="170" t="s">
        <v>195</v>
      </c>
      <c r="C53" s="174">
        <v>-1822278.6666919223</v>
      </c>
      <c r="D53" s="178">
        <v>1</v>
      </c>
      <c r="E53" s="174">
        <v>-31637.459661555502</v>
      </c>
      <c r="F53" s="178">
        <v>1.7361482763220092E-2</v>
      </c>
      <c r="G53" s="174">
        <v>-1251.2430251124902</v>
      </c>
      <c r="H53" s="178">
        <v>6.8663648869024898E-4</v>
      </c>
      <c r="I53" s="174">
        <v>-13830.963457256141</v>
      </c>
      <c r="J53" s="178">
        <v>7.5899277701385872E-3</v>
      </c>
      <c r="K53" s="174">
        <v>-112056.93517655358</v>
      </c>
      <c r="L53" s="178">
        <v>6.1492754771681757E-2</v>
      </c>
      <c r="M53" s="174">
        <v>-1282.4518182291661</v>
      </c>
      <c r="N53" s="178">
        <v>7.0376273490446327E-4</v>
      </c>
      <c r="O53" s="174">
        <v>-357838.11822471814</v>
      </c>
      <c r="P53" s="178">
        <v>0.1963684944379667</v>
      </c>
      <c r="Q53" s="174">
        <v>-141587.40284972391</v>
      </c>
      <c r="R53" s="178">
        <v>7.7697997258978455E-2</v>
      </c>
      <c r="S53" s="174">
        <v>-29906.952862543545</v>
      </c>
      <c r="T53" s="178">
        <v>1.6411843813567327E-2</v>
      </c>
      <c r="U53" s="174">
        <v>-1644.8632273592989</v>
      </c>
      <c r="V53" s="178">
        <v>9.0264088441824601E-4</v>
      </c>
      <c r="W53" s="174">
        <v>-1209.3886971375318</v>
      </c>
      <c r="X53" s="178">
        <v>6.6366836161946535E-4</v>
      </c>
      <c r="Y53" s="174">
        <v>-2332.7989985985332</v>
      </c>
      <c r="Z53" s="178">
        <v>1.2801549188046991E-3</v>
      </c>
      <c r="AA53" s="174">
        <v>-342.80374025869497</v>
      </c>
      <c r="AB53" s="178">
        <v>1.8811817672266586E-4</v>
      </c>
      <c r="AC53" s="174">
        <v>-1097890.8331071716</v>
      </c>
      <c r="AD53" s="178">
        <v>0.60248240468085501</v>
      </c>
      <c r="AE53" s="174">
        <v>-28004.710430493076</v>
      </c>
      <c r="AF53" s="178">
        <v>1.5367962618654528E-2</v>
      </c>
      <c r="AG53" s="174">
        <v>-410.71588184623363</v>
      </c>
      <c r="AH53" s="178">
        <v>2.2538588052058341E-4</v>
      </c>
      <c r="AI53" s="174">
        <v>-234.36125742755115</v>
      </c>
      <c r="AJ53" s="178">
        <v>1.2860890143273168E-4</v>
      </c>
      <c r="AK53" s="174">
        <v>-816.66427593756669</v>
      </c>
      <c r="AL53" s="178">
        <v>4.4815553782457431E-4</v>
      </c>
    </row>
    <row r="54" spans="1:42" ht="15.75" thickBot="1" x14ac:dyDescent="0.3">
      <c r="A54" s="172" t="s">
        <v>47</v>
      </c>
      <c r="B54" s="170" t="s">
        <v>196</v>
      </c>
      <c r="C54" s="174">
        <v>-487333.55478193442</v>
      </c>
      <c r="D54" s="178">
        <v>1</v>
      </c>
      <c r="E54" s="174">
        <v>-8068.3512620601514</v>
      </c>
      <c r="F54" s="178">
        <v>1.6556116817505968E-2</v>
      </c>
      <c r="G54" s="174">
        <v>-319.82344448127384</v>
      </c>
      <c r="H54" s="178">
        <v>6.5627215968000442E-4</v>
      </c>
      <c r="I54" s="174">
        <v>-3538.9312638639544</v>
      </c>
      <c r="J54" s="178">
        <v>7.261825558979842E-3</v>
      </c>
      <c r="K54" s="174">
        <v>-30211.084682349301</v>
      </c>
      <c r="L54" s="178">
        <v>6.19926216569835E-2</v>
      </c>
      <c r="M54" s="174">
        <v>-325.71263384554112</v>
      </c>
      <c r="N54" s="178">
        <v>6.6835667408801083E-4</v>
      </c>
      <c r="O54" s="174">
        <v>-94681.320940136633</v>
      </c>
      <c r="P54" s="178">
        <v>0.19428442800845794</v>
      </c>
      <c r="Q54" s="174">
        <v>-37162.859278595599</v>
      </c>
      <c r="R54" s="178">
        <v>7.6257542526955172E-2</v>
      </c>
      <c r="S54" s="174">
        <v>-7609.6567006098594</v>
      </c>
      <c r="T54" s="178">
        <v>1.5614883534984428E-2</v>
      </c>
      <c r="U54" s="174">
        <v>-425.78227271249204</v>
      </c>
      <c r="V54" s="178">
        <v>8.7369783700409352E-4</v>
      </c>
      <c r="W54" s="174">
        <v>-317.77736130200543</v>
      </c>
      <c r="X54" s="178">
        <v>6.5207363249222654E-4</v>
      </c>
      <c r="Y54" s="174">
        <v>-481.56724941387893</v>
      </c>
      <c r="Z54" s="178">
        <v>9.8816764142039084E-4</v>
      </c>
      <c r="AA54" s="174">
        <v>-80.27823368777247</v>
      </c>
      <c r="AB54" s="178">
        <v>1.6472954283579819E-4</v>
      </c>
      <c r="AC54" s="174">
        <v>-297105.47357196605</v>
      </c>
      <c r="AD54" s="178">
        <v>0.60965527749245763</v>
      </c>
      <c r="AE54" s="174">
        <v>-6649.9722849213431</v>
      </c>
      <c r="AF54" s="178">
        <v>1.3645627762892265E-2</v>
      </c>
      <c r="AG54" s="174">
        <v>-103.28924129395119</v>
      </c>
      <c r="AH54" s="178">
        <v>2.1194773124163325E-4</v>
      </c>
      <c r="AI54" s="174">
        <v>-58.387745937809392</v>
      </c>
      <c r="AJ54" s="178">
        <v>1.1981064173579422E-4</v>
      </c>
      <c r="AK54" s="174">
        <v>-193.28661475674468</v>
      </c>
      <c r="AL54" s="178">
        <v>3.9662078028514583E-4</v>
      </c>
    </row>
    <row r="55" spans="1:42" x14ac:dyDescent="0.25">
      <c r="A55" s="172" t="s">
        <v>49</v>
      </c>
      <c r="B55" s="176" t="s">
        <v>54</v>
      </c>
      <c r="C55" s="175">
        <v>-2675641.8641278762</v>
      </c>
      <c r="D55" s="179">
        <v>1</v>
      </c>
      <c r="E55" s="175">
        <v>-45704.649175357088</v>
      </c>
      <c r="F55" s="179">
        <v>1.7081751406313298E-2</v>
      </c>
      <c r="G55" s="175">
        <v>-1810.462450862675</v>
      </c>
      <c r="H55" s="179">
        <v>6.7664603216723625E-4</v>
      </c>
      <c r="I55" s="175">
        <v>-19938.215374993775</v>
      </c>
      <c r="J55" s="179">
        <v>7.4517504163407996E-3</v>
      </c>
      <c r="K55" s="175">
        <v>-165282.52174040425</v>
      </c>
      <c r="L55" s="179">
        <v>6.1773036203512231E-2</v>
      </c>
      <c r="M55" s="175">
        <v>-1883.4997814265244</v>
      </c>
      <c r="N55" s="179">
        <v>7.0394315722087494E-4</v>
      </c>
      <c r="O55" s="175">
        <v>-521378.75849826256</v>
      </c>
      <c r="P55" s="179">
        <v>0.1948611903141251</v>
      </c>
      <c r="Q55" s="175">
        <v>-205827.53500423484</v>
      </c>
      <c r="R55" s="179">
        <v>7.6926414466655157E-2</v>
      </c>
      <c r="S55" s="175">
        <v>-43188.208086535102</v>
      </c>
      <c r="T55" s="179">
        <v>1.6141251437853499E-2</v>
      </c>
      <c r="U55" s="175">
        <v>-2376.4976722437227</v>
      </c>
      <c r="V55" s="179">
        <v>8.8819722254508107E-4</v>
      </c>
      <c r="W55" s="175">
        <v>-1761.4332708722684</v>
      </c>
      <c r="X55" s="179">
        <v>6.58321763643957E-4</v>
      </c>
      <c r="Y55" s="175">
        <v>-3286.9137167719546</v>
      </c>
      <c r="Z55" s="179">
        <v>1.2284580237883675E-3</v>
      </c>
      <c r="AA55" s="175">
        <v>-495.22523324487349</v>
      </c>
      <c r="AB55" s="179">
        <v>1.8508651695293003E-4</v>
      </c>
      <c r="AC55" s="175">
        <v>-1619429.844283937</v>
      </c>
      <c r="AD55" s="179">
        <v>0.60524910526909736</v>
      </c>
      <c r="AE55" s="175">
        <v>-41184.422544743938</v>
      </c>
      <c r="AF55" s="179">
        <v>1.5392352428365062E-2</v>
      </c>
      <c r="AG55" s="175">
        <v>-594.28236093037503</v>
      </c>
      <c r="AH55" s="179">
        <v>2.2210833553543645E-4</v>
      </c>
      <c r="AI55" s="175">
        <v>-338.72037001736072</v>
      </c>
      <c r="AJ55" s="179">
        <v>1.2659406124510106E-4</v>
      </c>
      <c r="AK55" s="175">
        <v>-1160.6745630380826</v>
      </c>
      <c r="AL55" s="179">
        <v>4.337929446385022E-4</v>
      </c>
    </row>
    <row r="56" spans="1:42" ht="15.75" thickBot="1" x14ac:dyDescent="0.3">
      <c r="A56" s="172" t="s">
        <v>51</v>
      </c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</row>
    <row r="57" spans="1:42" x14ac:dyDescent="0.25">
      <c r="A57" s="172" t="s">
        <v>53</v>
      </c>
      <c r="B57" s="180" t="s">
        <v>56</v>
      </c>
      <c r="C57" s="175">
        <v>876980.57041836821</v>
      </c>
      <c r="D57" s="179">
        <v>1</v>
      </c>
      <c r="E57" s="175">
        <v>16864.636844628822</v>
      </c>
      <c r="F57" s="179">
        <v>1.9230342625017858E-2</v>
      </c>
      <c r="G57" s="175">
        <v>663.72495444960441</v>
      </c>
      <c r="H57" s="179">
        <v>7.5682971417824106E-4</v>
      </c>
      <c r="I57" s="175">
        <v>8064.4768193330692</v>
      </c>
      <c r="J57" s="179">
        <v>9.19573031758944E-3</v>
      </c>
      <c r="K57" s="175">
        <v>52274.884721165487</v>
      </c>
      <c r="L57" s="179">
        <v>5.9607802595019271E-2</v>
      </c>
      <c r="M57" s="175">
        <v>587.42735147916949</v>
      </c>
      <c r="N57" s="179">
        <v>6.6982937968504159E-4</v>
      </c>
      <c r="O57" s="175">
        <v>182893.7831711093</v>
      </c>
      <c r="P57" s="179">
        <v>0.20854941299766636</v>
      </c>
      <c r="Q57" s="175">
        <v>72774.943966719526</v>
      </c>
      <c r="R57" s="179">
        <v>8.2983530561004173E-2</v>
      </c>
      <c r="S57" s="175">
        <v>15867.357285127518</v>
      </c>
      <c r="T57" s="179">
        <v>1.8093168560801651E-2</v>
      </c>
      <c r="U57" s="175">
        <v>955.07641355913256</v>
      </c>
      <c r="V57" s="179">
        <v>1.0890508248130382E-3</v>
      </c>
      <c r="W57" s="175">
        <v>632.24855391947244</v>
      </c>
      <c r="X57" s="179">
        <v>7.2093792638741692E-4</v>
      </c>
      <c r="Y57" s="175">
        <v>1411.75838789097</v>
      </c>
      <c r="Z57" s="179">
        <v>1.6097943734574224E-3</v>
      </c>
      <c r="AA57" s="175">
        <v>151.38130995989511</v>
      </c>
      <c r="AB57" s="179">
        <v>1.7261649239010832E-4</v>
      </c>
      <c r="AC57" s="175">
        <v>511022.76496435155</v>
      </c>
      <c r="AD57" s="179">
        <v>0.58270705441121173</v>
      </c>
      <c r="AE57" s="175">
        <v>12014.479168841159</v>
      </c>
      <c r="AF57" s="179">
        <v>1.3699823660984402E-2</v>
      </c>
      <c r="AG57" s="175">
        <v>211.86547846547788</v>
      </c>
      <c r="AH57" s="179">
        <v>2.4158514522665687E-4</v>
      </c>
      <c r="AI57" s="175">
        <v>105.37495946243213</v>
      </c>
      <c r="AJ57" s="179">
        <v>1.2015654966239726E-4</v>
      </c>
      <c r="AK57" s="175">
        <v>484.38606790571953</v>
      </c>
      <c r="AL57" s="179">
        <v>5.5233386490494379E-4</v>
      </c>
    </row>
    <row r="58" spans="1:42" ht="15.75" thickBot="1" x14ac:dyDescent="0.3">
      <c r="A58" s="172" t="s">
        <v>55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</row>
    <row r="59" spans="1:42" ht="15.75" thickBot="1" x14ac:dyDescent="0.3">
      <c r="A59" s="172" t="s">
        <v>57</v>
      </c>
      <c r="B59" s="181" t="s">
        <v>58</v>
      </c>
      <c r="C59" s="182">
        <v>32536116.49843977</v>
      </c>
      <c r="D59" s="183">
        <v>1</v>
      </c>
      <c r="E59" s="182">
        <v>521426.85710899456</v>
      </c>
      <c r="F59" s="183">
        <v>1.6026093868148E-2</v>
      </c>
      <c r="G59" s="182">
        <v>20905.248899594149</v>
      </c>
      <c r="H59" s="183">
        <v>6.4252440516669024E-4</v>
      </c>
      <c r="I59" s="182">
        <v>199260.22091370219</v>
      </c>
      <c r="J59" s="183">
        <v>6.1242779519570956E-3</v>
      </c>
      <c r="K59" s="182">
        <v>1946061.405217407</v>
      </c>
      <c r="L59" s="183">
        <v>5.9812344393060185E-2</v>
      </c>
      <c r="M59" s="182">
        <v>15992.973483352733</v>
      </c>
      <c r="N59" s="183">
        <v>4.9154524892728538E-4</v>
      </c>
      <c r="O59" s="182">
        <v>6533498.07705436</v>
      </c>
      <c r="P59" s="183">
        <v>0.20080755726847935</v>
      </c>
      <c r="Q59" s="182">
        <v>2557784.8356893403</v>
      </c>
      <c r="R59" s="183">
        <v>7.8613710269078846E-2</v>
      </c>
      <c r="S59" s="182">
        <v>493713.10603581468</v>
      </c>
      <c r="T59" s="183">
        <v>1.5174309634018248E-2</v>
      </c>
      <c r="U59" s="182">
        <v>25428.713893821343</v>
      </c>
      <c r="V59" s="183">
        <v>7.8155344369512398E-4</v>
      </c>
      <c r="W59" s="182">
        <v>21878.653917512522</v>
      </c>
      <c r="X59" s="183">
        <v>6.7244208197255763E-4</v>
      </c>
      <c r="Y59" s="182">
        <v>61666.939732942461</v>
      </c>
      <c r="Z59" s="183">
        <v>1.8953380541251634E-3</v>
      </c>
      <c r="AA59" s="182">
        <v>6740.8986165077886</v>
      </c>
      <c r="AB59" s="183">
        <v>2.0718202852608547E-4</v>
      </c>
      <c r="AC59" s="182">
        <v>19706783.248309292</v>
      </c>
      <c r="AD59" s="183">
        <v>0.60568947278186402</v>
      </c>
      <c r="AE59" s="182">
        <v>402420.5106580549</v>
      </c>
      <c r="AF59" s="183">
        <v>1.2368424814232285E-2</v>
      </c>
      <c r="AG59" s="182">
        <v>6022.7564961574626</v>
      </c>
      <c r="AH59" s="183">
        <v>1.8510987617241525E-4</v>
      </c>
      <c r="AI59" s="182">
        <v>4593.2430184250024</v>
      </c>
      <c r="AJ59" s="183">
        <v>1.4117367137670735E-4</v>
      </c>
      <c r="AK59" s="182">
        <v>11938.809394488093</v>
      </c>
      <c r="AL59" s="183">
        <v>3.6694020919984734E-4</v>
      </c>
    </row>
    <row r="60" spans="1:42" ht="15.75" thickTop="1" x14ac:dyDescent="0.25">
      <c r="A60" s="172" t="s">
        <v>59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</row>
    <row r="61" spans="1:42" x14ac:dyDescent="0.25">
      <c r="A61" s="172" t="s">
        <v>60</v>
      </c>
      <c r="B61" s="177" t="s">
        <v>197</v>
      </c>
      <c r="C61" s="174"/>
      <c r="D61" s="169"/>
      <c r="E61" s="174"/>
      <c r="F61" s="169"/>
      <c r="G61" s="174"/>
      <c r="H61" s="169"/>
      <c r="I61" s="174"/>
      <c r="J61" s="169"/>
      <c r="K61" s="174"/>
      <c r="L61" s="169"/>
      <c r="M61" s="174"/>
      <c r="N61" s="169"/>
      <c r="O61" s="174"/>
      <c r="P61" s="169"/>
      <c r="Q61" s="174"/>
      <c r="R61" s="169"/>
      <c r="S61" s="174"/>
      <c r="T61" s="169"/>
      <c r="U61" s="174"/>
      <c r="V61" s="169"/>
      <c r="W61" s="174"/>
      <c r="X61" s="169"/>
      <c r="Y61" s="174"/>
      <c r="Z61" s="169"/>
      <c r="AA61" s="174"/>
      <c r="AB61" s="169"/>
      <c r="AC61" s="174"/>
      <c r="AD61" s="169"/>
      <c r="AE61" s="174"/>
      <c r="AF61" s="169"/>
      <c r="AG61" s="174"/>
      <c r="AH61" s="169"/>
      <c r="AI61" s="174"/>
      <c r="AJ61" s="169"/>
      <c r="AK61" s="174"/>
      <c r="AL61" s="169"/>
    </row>
    <row r="62" spans="1:42" x14ac:dyDescent="0.25">
      <c r="A62" s="172" t="s">
        <v>62</v>
      </c>
      <c r="B62" s="170" t="s">
        <v>175</v>
      </c>
      <c r="C62" s="174">
        <v>2306794.0059500737</v>
      </c>
      <c r="D62" s="178">
        <v>1</v>
      </c>
      <c r="E62" s="174">
        <v>39655.157669121589</v>
      </c>
      <c r="F62" s="178">
        <v>1.7190593337262146E-2</v>
      </c>
      <c r="G62" s="174">
        <v>1547.2832893895056</v>
      </c>
      <c r="H62" s="178">
        <v>6.7075052449351374E-4</v>
      </c>
      <c r="I62" s="174">
        <v>20056.324906316386</v>
      </c>
      <c r="J62" s="178">
        <v>8.6944585665576189E-3</v>
      </c>
      <c r="K62" s="174">
        <v>137776.38530277874</v>
      </c>
      <c r="L62" s="178">
        <v>5.9726349620903542E-2</v>
      </c>
      <c r="M62" s="174">
        <v>931.86764748936537</v>
      </c>
      <c r="N62" s="178">
        <v>4.0396656358813771E-4</v>
      </c>
      <c r="O62" s="174">
        <v>494212.3375183788</v>
      </c>
      <c r="P62" s="178">
        <v>0.21424207633781892</v>
      </c>
      <c r="Q62" s="174">
        <v>191423.26028600542</v>
      </c>
      <c r="R62" s="178">
        <v>8.2982381518355838E-2</v>
      </c>
      <c r="S62" s="174">
        <v>36867.078362255947</v>
      </c>
      <c r="T62" s="178">
        <v>1.5981955158181502E-2</v>
      </c>
      <c r="U62" s="174">
        <v>2476.4942453656367</v>
      </c>
      <c r="V62" s="178">
        <v>1.0735654067844131E-3</v>
      </c>
      <c r="W62" s="174">
        <v>1640.4792179349729</v>
      </c>
      <c r="X62" s="178">
        <v>7.1115115337718545E-4</v>
      </c>
      <c r="Y62" s="174">
        <v>0</v>
      </c>
      <c r="Z62" s="178">
        <v>0</v>
      </c>
      <c r="AA62" s="174">
        <v>97.26056891186947</v>
      </c>
      <c r="AB62" s="178">
        <v>4.2162658937468426E-5</v>
      </c>
      <c r="AC62" s="174">
        <v>1378637.5680239899</v>
      </c>
      <c r="AD62" s="178">
        <v>0.59764225347732591</v>
      </c>
      <c r="AE62" s="174">
        <v>0</v>
      </c>
      <c r="AF62" s="178">
        <v>0</v>
      </c>
      <c r="AG62" s="174">
        <v>433.40524411684794</v>
      </c>
      <c r="AH62" s="178">
        <v>1.8788207486188007E-4</v>
      </c>
      <c r="AI62" s="174">
        <v>194.57390049734175</v>
      </c>
      <c r="AJ62" s="178">
        <v>8.4348190603696644E-5</v>
      </c>
      <c r="AK62" s="174">
        <v>844.52976752155075</v>
      </c>
      <c r="AL62" s="178">
        <v>3.6610541094835367E-4</v>
      </c>
    </row>
    <row r="63" spans="1:42" x14ac:dyDescent="0.25">
      <c r="A63" s="172" t="s">
        <v>64</v>
      </c>
      <c r="B63" s="170" t="s">
        <v>176</v>
      </c>
      <c r="C63" s="174">
        <v>7346336.2755397847</v>
      </c>
      <c r="D63" s="178">
        <v>1</v>
      </c>
      <c r="E63" s="174">
        <v>126287.87943158139</v>
      </c>
      <c r="F63" s="178">
        <v>1.7190593337262139E-2</v>
      </c>
      <c r="G63" s="174">
        <v>4927.558909924036</v>
      </c>
      <c r="H63" s="178">
        <v>6.7075052449351363E-4</v>
      </c>
      <c r="I63" s="174">
        <v>63872.416363679855</v>
      </c>
      <c r="J63" s="178">
        <v>8.6944585665576172E-3</v>
      </c>
      <c r="K63" s="174">
        <v>438769.84882561548</v>
      </c>
      <c r="L63" s="178">
        <v>5.9726349620903535E-2</v>
      </c>
      <c r="M63" s="174">
        <v>2967.6742201926854</v>
      </c>
      <c r="N63" s="178">
        <v>4.0396656358813776E-4</v>
      </c>
      <c r="O63" s="174">
        <v>1573894.3371474829</v>
      </c>
      <c r="P63" s="178">
        <v>0.21424207633781892</v>
      </c>
      <c r="Q63" s="174">
        <v>609616.47957897966</v>
      </c>
      <c r="R63" s="178">
        <v>8.2982381518355838E-2</v>
      </c>
      <c r="S63" s="174">
        <v>117408.8169325989</v>
      </c>
      <c r="T63" s="178">
        <v>1.5981955158181495E-2</v>
      </c>
      <c r="U63" s="174">
        <v>7886.7724920249584</v>
      </c>
      <c r="V63" s="178">
        <v>1.0735654067844131E-3</v>
      </c>
      <c r="W63" s="174">
        <v>5224.3555154467749</v>
      </c>
      <c r="X63" s="178">
        <v>7.1115115337718545E-4</v>
      </c>
      <c r="Y63" s="174">
        <v>0</v>
      </c>
      <c r="Z63" s="178">
        <v>0</v>
      </c>
      <c r="AA63" s="174">
        <v>309.74107082553604</v>
      </c>
      <c r="AB63" s="178">
        <v>4.2162658937468433E-5</v>
      </c>
      <c r="AC63" s="174">
        <v>4390480.9665158214</v>
      </c>
      <c r="AD63" s="178">
        <v>0.5976422534773258</v>
      </c>
      <c r="AE63" s="174">
        <v>0</v>
      </c>
      <c r="AF63" s="178">
        <v>0</v>
      </c>
      <c r="AG63" s="174">
        <v>1380.2449020815106</v>
      </c>
      <c r="AH63" s="178">
        <v>1.8788207486188002E-4</v>
      </c>
      <c r="AI63" s="174">
        <v>619.65017240808061</v>
      </c>
      <c r="AJ63" s="178">
        <v>8.434819060369663E-5</v>
      </c>
      <c r="AK63" s="174">
        <v>2689.5334611212907</v>
      </c>
      <c r="AL63" s="178">
        <v>3.6610541094835367E-4</v>
      </c>
    </row>
    <row r="64" spans="1:42" x14ac:dyDescent="0.25">
      <c r="A64" s="172" t="s">
        <v>66</v>
      </c>
      <c r="B64" s="170" t="s">
        <v>177</v>
      </c>
      <c r="C64" s="174">
        <v>11011694.372442555</v>
      </c>
      <c r="D64" s="178">
        <v>1</v>
      </c>
      <c r="E64" s="174">
        <v>189297.55991087802</v>
      </c>
      <c r="F64" s="178">
        <v>1.7190593337262142E-2</v>
      </c>
      <c r="G64" s="174">
        <v>7386.0997758781159</v>
      </c>
      <c r="H64" s="178">
        <v>6.7075052449351363E-4</v>
      </c>
      <c r="I64" s="174">
        <v>95740.720468797474</v>
      </c>
      <c r="J64" s="178">
        <v>8.6944585665576172E-3</v>
      </c>
      <c r="K64" s="174">
        <v>657688.30800704006</v>
      </c>
      <c r="L64" s="178">
        <v>5.9726349620903542E-2</v>
      </c>
      <c r="M64" s="174">
        <v>4448.3563349184533</v>
      </c>
      <c r="N64" s="178">
        <v>4.0396656358813771E-4</v>
      </c>
      <c r="O64" s="174">
        <v>2359168.266349569</v>
      </c>
      <c r="P64" s="178">
        <v>0.21424207633781894</v>
      </c>
      <c r="Q64" s="174">
        <v>913776.62357756007</v>
      </c>
      <c r="R64" s="178">
        <v>8.2982381518355838E-2</v>
      </c>
      <c r="S64" s="174">
        <v>175988.40567597645</v>
      </c>
      <c r="T64" s="178">
        <v>1.5981955158181498E-2</v>
      </c>
      <c r="U64" s="174">
        <v>11821.774148336923</v>
      </c>
      <c r="V64" s="178">
        <v>1.0735654067844131E-3</v>
      </c>
      <c r="W64" s="174">
        <v>7830.9791535995855</v>
      </c>
      <c r="X64" s="178">
        <v>7.1115115337718545E-4</v>
      </c>
      <c r="Y64" s="174">
        <v>0</v>
      </c>
      <c r="Z64" s="178">
        <v>0</v>
      </c>
      <c r="AA64" s="174">
        <v>464.28231414893582</v>
      </c>
      <c r="AB64" s="178">
        <v>4.2162658937468426E-5</v>
      </c>
      <c r="AC64" s="174">
        <v>6581053.8393501546</v>
      </c>
      <c r="AD64" s="178">
        <v>0.59764225347732569</v>
      </c>
      <c r="AE64" s="174">
        <v>0</v>
      </c>
      <c r="AF64" s="178">
        <v>0</v>
      </c>
      <c r="AG64" s="174">
        <v>2068.8999864393954</v>
      </c>
      <c r="AH64" s="178">
        <v>1.8788207486188007E-4</v>
      </c>
      <c r="AI64" s="174">
        <v>928.8164957964384</v>
      </c>
      <c r="AJ64" s="178">
        <v>8.4348190603696657E-5</v>
      </c>
      <c r="AK64" s="174">
        <v>4031.440893460755</v>
      </c>
      <c r="AL64" s="178">
        <v>3.6610541094835367E-4</v>
      </c>
    </row>
    <row r="65" spans="1:42" x14ac:dyDescent="0.25">
      <c r="A65" s="172" t="s">
        <v>68</v>
      </c>
      <c r="B65" s="170" t="s">
        <v>178</v>
      </c>
      <c r="C65" s="174">
        <v>4899022.2340532746</v>
      </c>
      <c r="D65" s="178">
        <v>1</v>
      </c>
      <c r="E65" s="174">
        <v>90527.356131871813</v>
      </c>
      <c r="F65" s="178">
        <v>1.8478657945786202E-2</v>
      </c>
      <c r="G65" s="174">
        <v>3538.3957037533492</v>
      </c>
      <c r="H65" s="178">
        <v>7.2226569603171776E-4</v>
      </c>
      <c r="I65" s="174">
        <v>47115.023414214309</v>
      </c>
      <c r="J65" s="178">
        <v>9.6172299620761337E-3</v>
      </c>
      <c r="K65" s="174">
        <v>276355.36192294635</v>
      </c>
      <c r="L65" s="178">
        <v>5.6410309796512167E-2</v>
      </c>
      <c r="M65" s="174">
        <v>2191.7590350392752</v>
      </c>
      <c r="N65" s="178">
        <v>4.473870356832189E-4</v>
      </c>
      <c r="O65" s="174">
        <v>1061678.3269045281</v>
      </c>
      <c r="P65" s="178">
        <v>0.21671228995956887</v>
      </c>
      <c r="Q65" s="174">
        <v>427190.49301442981</v>
      </c>
      <c r="R65" s="178">
        <v>8.7199133338284066E-2</v>
      </c>
      <c r="S65" s="174">
        <v>84592.670087135863</v>
      </c>
      <c r="T65" s="178">
        <v>1.7267255800377728E-2</v>
      </c>
      <c r="U65" s="174">
        <v>5733.8642399090513</v>
      </c>
      <c r="V65" s="178">
        <v>1.1704099238523068E-3</v>
      </c>
      <c r="W65" s="174">
        <v>3686.69818625069</v>
      </c>
      <c r="X65" s="178">
        <v>7.5253754935511875E-4</v>
      </c>
      <c r="Y65" s="174">
        <v>447.8745058510039</v>
      </c>
      <c r="Z65" s="178">
        <v>9.1421202936743694E-5</v>
      </c>
      <c r="AA65" s="174">
        <v>329.5787611095468</v>
      </c>
      <c r="AB65" s="178">
        <v>6.7274395861817752E-5</v>
      </c>
      <c r="AC65" s="174">
        <v>2889191.2808915856</v>
      </c>
      <c r="AD65" s="178">
        <v>0.58974855447862962</v>
      </c>
      <c r="AE65" s="174">
        <v>2633.6590660648685</v>
      </c>
      <c r="AF65" s="178">
        <v>5.3758871469457975E-4</v>
      </c>
      <c r="AG65" s="174">
        <v>1021.3786759960127</v>
      </c>
      <c r="AH65" s="178">
        <v>2.0848622994530905E-4</v>
      </c>
      <c r="AI65" s="174">
        <v>438.71416578404251</v>
      </c>
      <c r="AJ65" s="178">
        <v>8.9551372666677245E-5</v>
      </c>
      <c r="AK65" s="174">
        <v>2349.7993468042241</v>
      </c>
      <c r="AL65" s="178">
        <v>4.7964659773754172E-4</v>
      </c>
    </row>
    <row r="66" spans="1:42" x14ac:dyDescent="0.25">
      <c r="A66" s="172" t="s">
        <v>69</v>
      </c>
      <c r="B66" s="170" t="s">
        <v>179</v>
      </c>
      <c r="C66" s="174">
        <v>12653705.071072796</v>
      </c>
      <c r="D66" s="178">
        <v>1</v>
      </c>
      <c r="E66" s="174">
        <v>185092.34864327247</v>
      </c>
      <c r="F66" s="178">
        <v>1.4627521947418055E-2</v>
      </c>
      <c r="G66" s="174">
        <v>7799.1068867826752</v>
      </c>
      <c r="H66" s="178">
        <v>6.1634966541238164E-4</v>
      </c>
      <c r="I66" s="174">
        <v>0</v>
      </c>
      <c r="J66" s="178">
        <v>0</v>
      </c>
      <c r="K66" s="174">
        <v>726226.71895643382</v>
      </c>
      <c r="L66" s="178">
        <v>5.7392417072896378E-2</v>
      </c>
      <c r="M66" s="174">
        <v>4716.9579410956521</v>
      </c>
      <c r="N66" s="178">
        <v>3.7277286886343899E-4</v>
      </c>
      <c r="O66" s="174">
        <v>2545576.3715668553</v>
      </c>
      <c r="P66" s="178">
        <v>0.20117241213296574</v>
      </c>
      <c r="Q66" s="174">
        <v>1026184.2516417721</v>
      </c>
      <c r="R66" s="178">
        <v>8.1097531978020956E-2</v>
      </c>
      <c r="S66" s="174">
        <v>185322.54058851796</v>
      </c>
      <c r="T66" s="178">
        <v>1.464571361096265E-2</v>
      </c>
      <c r="U66" s="174">
        <v>0</v>
      </c>
      <c r="V66" s="178">
        <v>0</v>
      </c>
      <c r="W66" s="174">
        <v>7261.4727740193066</v>
      </c>
      <c r="X66" s="178">
        <v>5.7386138946920076E-4</v>
      </c>
      <c r="Y66" s="174">
        <v>13965.863116728098</v>
      </c>
      <c r="Z66" s="178">
        <v>1.1036975366728739E-3</v>
      </c>
      <c r="AA66" s="174">
        <v>6015.0953622809011</v>
      </c>
      <c r="AB66" s="178">
        <v>4.753623803064452E-4</v>
      </c>
      <c r="AC66" s="174">
        <v>7858339.350120211</v>
      </c>
      <c r="AD66" s="178">
        <v>0.62103070254773773</v>
      </c>
      <c r="AE66" s="174">
        <v>81570.636393773835</v>
      </c>
      <c r="AF66" s="178">
        <v>6.4463835639926277E-3</v>
      </c>
      <c r="AG66" s="174">
        <v>2159.6802351075353</v>
      </c>
      <c r="AH66" s="178">
        <v>1.7067572090365111E-4</v>
      </c>
      <c r="AI66" s="174">
        <v>3474.6768459447512</v>
      </c>
      <c r="AJ66" s="178">
        <v>2.7459758437772439E-4</v>
      </c>
      <c r="AK66" s="174">
        <v>0</v>
      </c>
      <c r="AL66" s="178">
        <v>0</v>
      </c>
    </row>
    <row r="67" spans="1:42" x14ac:dyDescent="0.25">
      <c r="A67" s="172" t="s">
        <v>71</v>
      </c>
      <c r="B67" s="170" t="s">
        <v>180</v>
      </c>
      <c r="C67" s="174">
        <v>602055.30430506961</v>
      </c>
      <c r="D67" s="178">
        <v>1</v>
      </c>
      <c r="E67" s="174">
        <v>10395.930084426605</v>
      </c>
      <c r="F67" s="178">
        <v>1.7267400536278385E-2</v>
      </c>
      <c r="G67" s="174">
        <v>415.57960076611391</v>
      </c>
      <c r="H67" s="178">
        <v>6.9026814944484578E-4</v>
      </c>
      <c r="I67" s="174">
        <v>3476.8800080665101</v>
      </c>
      <c r="J67" s="178">
        <v>5.7750176490509375E-3</v>
      </c>
      <c r="K67" s="174">
        <v>34298.1304539591</v>
      </c>
      <c r="L67" s="178">
        <v>5.696840507625487E-2</v>
      </c>
      <c r="M67" s="174">
        <v>256.17097902944317</v>
      </c>
      <c r="N67" s="178">
        <v>4.2549409862791915E-4</v>
      </c>
      <c r="O67" s="174">
        <v>128110.77287108779</v>
      </c>
      <c r="P67" s="178">
        <v>0.2127890443868132</v>
      </c>
      <c r="Q67" s="174">
        <v>51842.215500095735</v>
      </c>
      <c r="R67" s="178">
        <v>8.6108726439899586E-2</v>
      </c>
      <c r="S67" s="174">
        <v>9950.8123251722591</v>
      </c>
      <c r="T67" s="178">
        <v>1.6528070185608808E-2</v>
      </c>
      <c r="U67" s="174">
        <v>422.6335591842905</v>
      </c>
      <c r="V67" s="178">
        <v>7.0198461198198549E-4</v>
      </c>
      <c r="W67" s="174">
        <v>421.18872690598062</v>
      </c>
      <c r="X67" s="178">
        <v>6.9958477883048193E-4</v>
      </c>
      <c r="Y67" s="174">
        <v>315.78753701062942</v>
      </c>
      <c r="Z67" s="178">
        <v>5.2451582894885609E-4</v>
      </c>
      <c r="AA67" s="174">
        <v>145.30707999844608</v>
      </c>
      <c r="AB67" s="178">
        <v>2.4135171463387194E-4</v>
      </c>
      <c r="AC67" s="174">
        <v>359759.66187333234</v>
      </c>
      <c r="AD67" s="178">
        <v>0.59755251602440362</v>
      </c>
      <c r="AE67" s="174">
        <v>1845.8412266258899</v>
      </c>
      <c r="AF67" s="178">
        <v>3.0658997826727512E-3</v>
      </c>
      <c r="AG67" s="174">
        <v>118.70133481714095</v>
      </c>
      <c r="AH67" s="178">
        <v>1.9716018440225114E-4</v>
      </c>
      <c r="AI67" s="174">
        <v>104.10117303407341</v>
      </c>
      <c r="AJ67" s="178">
        <v>1.72909651803888E-4</v>
      </c>
      <c r="AK67" s="174">
        <v>175.58997155731495</v>
      </c>
      <c r="AL67" s="178">
        <v>2.916509003437683E-4</v>
      </c>
      <c r="AM67" s="167"/>
      <c r="AN67" s="167"/>
      <c r="AO67" s="167"/>
      <c r="AP67" s="167"/>
    </row>
    <row r="68" spans="1:42" ht="15.75" thickBot="1" x14ac:dyDescent="0.3">
      <c r="A68" s="172" t="s">
        <v>73</v>
      </c>
      <c r="B68" s="170" t="s">
        <v>181</v>
      </c>
      <c r="C68" s="174">
        <v>476945.56944780471</v>
      </c>
      <c r="D68" s="178">
        <v>1</v>
      </c>
      <c r="E68" s="174">
        <v>8235.6101816586197</v>
      </c>
      <c r="F68" s="178">
        <v>1.7267400536278378E-2</v>
      </c>
      <c r="G68" s="174">
        <v>329.2203356086543</v>
      </c>
      <c r="H68" s="178">
        <v>6.9026814944484567E-4</v>
      </c>
      <c r="I68" s="174">
        <v>2754.3690811977208</v>
      </c>
      <c r="J68" s="178">
        <v>5.7750176490509357E-3</v>
      </c>
      <c r="K68" s="174">
        <v>27170.828399627575</v>
      </c>
      <c r="L68" s="178">
        <v>5.6968405076254842E-2</v>
      </c>
      <c r="M68" s="174">
        <v>202.93752516677318</v>
      </c>
      <c r="N68" s="178">
        <v>4.2549409862791893E-4</v>
      </c>
      <c r="O68" s="174">
        <v>101488.79194732278</v>
      </c>
      <c r="P68" s="178">
        <v>0.21278904438681312</v>
      </c>
      <c r="Q68" s="174">
        <v>41069.175566303136</v>
      </c>
      <c r="R68" s="178">
        <v>8.6108726439899572E-2</v>
      </c>
      <c r="S68" s="174">
        <v>7882.9898465484712</v>
      </c>
      <c r="T68" s="178">
        <v>1.6528070185608798E-2</v>
      </c>
      <c r="U68" s="174">
        <v>334.80845050534424</v>
      </c>
      <c r="V68" s="178">
        <v>7.0198461198198539E-4</v>
      </c>
      <c r="W68" s="174">
        <v>333.66386071632058</v>
      </c>
      <c r="X68" s="178">
        <v>6.9958477883048161E-4</v>
      </c>
      <c r="Y68" s="174">
        <v>250.16550072239943</v>
      </c>
      <c r="Z68" s="178">
        <v>5.2451582894885598E-4</v>
      </c>
      <c r="AA68" s="174">
        <v>115.11163097325604</v>
      </c>
      <c r="AB68" s="178">
        <v>2.413517146338718E-4</v>
      </c>
      <c r="AC68" s="174">
        <v>285000.02503022761</v>
      </c>
      <c r="AD68" s="178">
        <v>0.59755251602440362</v>
      </c>
      <c r="AE68" s="174">
        <v>1462.2673177167555</v>
      </c>
      <c r="AF68" s="178">
        <v>3.0658997826727504E-3</v>
      </c>
      <c r="AG68" s="174">
        <v>94.034676422165802</v>
      </c>
      <c r="AH68" s="178">
        <v>1.9716018440225103E-4</v>
      </c>
      <c r="AI68" s="174">
        <v>82.468492342626959</v>
      </c>
      <c r="AJ68" s="178">
        <v>1.7290965180388792E-4</v>
      </c>
      <c r="AK68" s="174">
        <v>139.10160474442347</v>
      </c>
      <c r="AL68" s="178">
        <v>2.916509003437682E-4</v>
      </c>
      <c r="AM68" s="167"/>
      <c r="AN68" s="167"/>
      <c r="AO68" s="167"/>
      <c r="AP68" s="167"/>
    </row>
    <row r="69" spans="1:42" x14ac:dyDescent="0.25">
      <c r="A69" s="172" t="s">
        <v>75</v>
      </c>
      <c r="B69" s="176" t="s">
        <v>38</v>
      </c>
      <c r="C69" s="175">
        <v>39296552.832811348</v>
      </c>
      <c r="D69" s="179">
        <v>1</v>
      </c>
      <c r="E69" s="175">
        <v>649491.84205281059</v>
      </c>
      <c r="F69" s="179">
        <v>1.6527959712295832E-2</v>
      </c>
      <c r="G69" s="175">
        <v>25943.244502102454</v>
      </c>
      <c r="H69" s="179">
        <v>6.6019135603265146E-4</v>
      </c>
      <c r="I69" s="175">
        <v>233015.73424227218</v>
      </c>
      <c r="J69" s="179">
        <v>5.9296736595101946E-3</v>
      </c>
      <c r="K69" s="175">
        <v>2298285.5818684017</v>
      </c>
      <c r="L69" s="179">
        <v>5.8485679180220809E-2</v>
      </c>
      <c r="M69" s="175">
        <v>15715.723682931652</v>
      </c>
      <c r="N69" s="179">
        <v>3.9992626706456376E-4</v>
      </c>
      <c r="O69" s="175">
        <v>8264129.2043052213</v>
      </c>
      <c r="P69" s="179">
        <v>0.21030163229495644</v>
      </c>
      <c r="Q69" s="175">
        <v>3261102.4991651461</v>
      </c>
      <c r="R69" s="179">
        <v>8.2986986493182452E-2</v>
      </c>
      <c r="S69" s="175">
        <v>618013.31381820573</v>
      </c>
      <c r="T69" s="179">
        <v>1.5726909086595114E-2</v>
      </c>
      <c r="U69" s="175">
        <v>28676.347135326203</v>
      </c>
      <c r="V69" s="179">
        <v>7.2974205288007816E-4</v>
      </c>
      <c r="W69" s="175">
        <v>26398.837434873629</v>
      </c>
      <c r="X69" s="179">
        <v>6.7178506845596534E-4</v>
      </c>
      <c r="Y69" s="175">
        <v>14979.690660312132</v>
      </c>
      <c r="Z69" s="179">
        <v>3.8119604851967004E-4</v>
      </c>
      <c r="AA69" s="175">
        <v>7476.3767882484917</v>
      </c>
      <c r="AB69" s="179">
        <v>1.902552832065707E-4</v>
      </c>
      <c r="AC69" s="175">
        <v>23742462.691805322</v>
      </c>
      <c r="AD69" s="179">
        <v>0.60418690649071727</v>
      </c>
      <c r="AE69" s="175">
        <v>87512.404004181371</v>
      </c>
      <c r="AF69" s="179">
        <v>2.226974065040925E-3</v>
      </c>
      <c r="AG69" s="175">
        <v>7276.3450549806093</v>
      </c>
      <c r="AH69" s="179">
        <v>1.8516497072753661E-4</v>
      </c>
      <c r="AI69" s="175">
        <v>5843.0012458073543</v>
      </c>
      <c r="AJ69" s="179">
        <v>1.486899186976176E-4</v>
      </c>
      <c r="AK69" s="175">
        <v>10229.995045209558</v>
      </c>
      <c r="AL69" s="179">
        <v>2.6032805189639543E-4</v>
      </c>
      <c r="AM69" s="167"/>
      <c r="AN69" s="167"/>
      <c r="AO69" s="167"/>
      <c r="AP69" s="167"/>
    </row>
    <row r="70" spans="1:42" x14ac:dyDescent="0.25">
      <c r="A70" s="172" t="s">
        <v>77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</row>
    <row r="71" spans="1:42" x14ac:dyDescent="0.25">
      <c r="A71" s="172" t="s">
        <v>79</v>
      </c>
      <c r="B71" s="170" t="s">
        <v>182</v>
      </c>
      <c r="C71" s="174">
        <v>-5586301.7185941087</v>
      </c>
      <c r="D71" s="178">
        <v>1</v>
      </c>
      <c r="E71" s="174">
        <v>-96031.841103599916</v>
      </c>
      <c r="F71" s="178">
        <v>1.7190593337262139E-2</v>
      </c>
      <c r="G71" s="174">
        <v>-3747.0148077260146</v>
      </c>
      <c r="H71" s="178">
        <v>6.7075052449351352E-4</v>
      </c>
      <c r="I71" s="174">
        <v>-48569.868832606073</v>
      </c>
      <c r="J71" s="178">
        <v>8.6944585665576137E-3</v>
      </c>
      <c r="K71" s="174">
        <v>-333649.40953260596</v>
      </c>
      <c r="L71" s="178">
        <v>5.9726349620903528E-2</v>
      </c>
      <c r="M71" s="174">
        <v>-2256.6791084269694</v>
      </c>
      <c r="N71" s="178">
        <v>4.039665635881376E-4</v>
      </c>
      <c r="O71" s="174">
        <v>-1196820.8792411278</v>
      </c>
      <c r="P71" s="178">
        <v>0.21424207633781886</v>
      </c>
      <c r="Q71" s="174">
        <v>-463564.62048902316</v>
      </c>
      <c r="R71" s="178">
        <v>8.2982381518355824E-2</v>
      </c>
      <c r="S71" s="174">
        <v>-89280.023566643271</v>
      </c>
      <c r="T71" s="178">
        <v>1.5981955158181495E-2</v>
      </c>
      <c r="U71" s="174">
        <v>-5997.2602769429477</v>
      </c>
      <c r="V71" s="178">
        <v>1.0735654067844126E-3</v>
      </c>
      <c r="W71" s="174">
        <v>-3972.7049102911524</v>
      </c>
      <c r="X71" s="178">
        <v>7.1115115337718523E-4</v>
      </c>
      <c r="Y71" s="174">
        <v>0</v>
      </c>
      <c r="Z71" s="178">
        <v>0</v>
      </c>
      <c r="AA71" s="174">
        <v>-235.53333408287705</v>
      </c>
      <c r="AB71" s="178">
        <v>4.2162658937468413E-5</v>
      </c>
      <c r="AC71" s="174">
        <v>-3338609.94770484</v>
      </c>
      <c r="AD71" s="178">
        <v>0.59764225347732558</v>
      </c>
      <c r="AE71" s="174">
        <v>0</v>
      </c>
      <c r="AF71" s="178">
        <v>0</v>
      </c>
      <c r="AG71" s="174">
        <v>-1049.5659576939472</v>
      </c>
      <c r="AH71" s="178">
        <v>1.8788207486187999E-4</v>
      </c>
      <c r="AI71" s="174">
        <v>-471.194442129734</v>
      </c>
      <c r="AJ71" s="178">
        <v>8.4348190603696644E-5</v>
      </c>
      <c r="AK71" s="174">
        <v>-2045.1752863673903</v>
      </c>
      <c r="AL71" s="178">
        <v>3.6610541094835361E-4</v>
      </c>
      <c r="AM71" s="167"/>
      <c r="AN71" s="167"/>
      <c r="AO71" s="167"/>
      <c r="AP71" s="167"/>
    </row>
    <row r="72" spans="1:42" x14ac:dyDescent="0.25">
      <c r="A72" s="172" t="s">
        <v>81</v>
      </c>
      <c r="B72" s="170" t="s">
        <v>183</v>
      </c>
      <c r="C72" s="174">
        <v>-1647180.4655673644</v>
      </c>
      <c r="D72" s="178">
        <v>1</v>
      </c>
      <c r="E72" s="174">
        <v>-30517.001185517503</v>
      </c>
      <c r="F72" s="178">
        <v>1.8526811010356446E-2</v>
      </c>
      <c r="G72" s="174">
        <v>-1192.8741604780007</v>
      </c>
      <c r="H72" s="178">
        <v>7.2419154149397965E-4</v>
      </c>
      <c r="I72" s="174">
        <v>-15898.135990447847</v>
      </c>
      <c r="J72" s="178">
        <v>9.6517268889367274E-3</v>
      </c>
      <c r="K72" s="174">
        <v>-92713.764365308263</v>
      </c>
      <c r="L72" s="178">
        <v>5.628634281634308E-2</v>
      </c>
      <c r="M72" s="174">
        <v>-739.60094318112419</v>
      </c>
      <c r="N72" s="178">
        <v>4.4901026854174826E-4</v>
      </c>
      <c r="O72" s="174">
        <v>-357116.36214552296</v>
      </c>
      <c r="P72" s="178">
        <v>0.21680463653538759</v>
      </c>
      <c r="Q72" s="174">
        <v>-143892.36932174416</v>
      </c>
      <c r="R72" s="178">
        <v>8.7356772575724453E-2</v>
      </c>
      <c r="S72" s="174">
        <v>-28521.433035395734</v>
      </c>
      <c r="T72" s="178">
        <v>1.7315305536707931E-2</v>
      </c>
      <c r="U72" s="174">
        <v>-1933.8398808759007</v>
      </c>
      <c r="V72" s="178">
        <v>1.1740303635824128E-3</v>
      </c>
      <c r="W72" s="174">
        <v>-1242.1136534755992</v>
      </c>
      <c r="X72" s="178">
        <v>7.5408474022168443E-4</v>
      </c>
      <c r="Y72" s="174">
        <v>-156.21677892671644</v>
      </c>
      <c r="Z72" s="178">
        <v>9.4838897250343619E-5</v>
      </c>
      <c r="AA72" s="174">
        <v>-112.35940795592646</v>
      </c>
      <c r="AB72" s="178">
        <v>6.8213174151033132E-5</v>
      </c>
      <c r="AC72" s="174">
        <v>-970936.21822346735</v>
      </c>
      <c r="AD72" s="178">
        <v>0.58945345608444455</v>
      </c>
      <c r="AE72" s="174">
        <v>-918.60941115649746</v>
      </c>
      <c r="AF72" s="178">
        <v>5.5768595509666044E-4</v>
      </c>
      <c r="AG72" s="174">
        <v>-344.68321348377776</v>
      </c>
      <c r="AH72" s="178">
        <v>2.0925649659465399E-4</v>
      </c>
      <c r="AI72" s="174">
        <v>-147.8276746594164</v>
      </c>
      <c r="AJ72" s="178">
        <v>8.9745888656163605E-5</v>
      </c>
      <c r="AK72" s="174">
        <v>-797.05617576761915</v>
      </c>
      <c r="AL72" s="178">
        <v>4.8389122651055512E-4</v>
      </c>
      <c r="AM72" s="167"/>
      <c r="AN72" s="167"/>
      <c r="AO72" s="167"/>
      <c r="AP72" s="167"/>
    </row>
    <row r="73" spans="1:42" x14ac:dyDescent="0.25">
      <c r="A73" s="172" t="s">
        <v>83</v>
      </c>
      <c r="B73" s="170" t="s">
        <v>184</v>
      </c>
      <c r="C73" s="174">
        <v>-4121887.2230701665</v>
      </c>
      <c r="D73" s="178">
        <v>1</v>
      </c>
      <c r="E73" s="174">
        <v>-57724.571709163371</v>
      </c>
      <c r="F73" s="178">
        <v>1.400440346501463E-2</v>
      </c>
      <c r="G73" s="174">
        <v>-2476.7611860727507</v>
      </c>
      <c r="H73" s="178">
        <v>6.0088038610332177E-4</v>
      </c>
      <c r="I73" s="174">
        <v>0</v>
      </c>
      <c r="J73" s="178">
        <v>0</v>
      </c>
      <c r="K73" s="174">
        <v>-233950.62322281368</v>
      </c>
      <c r="L73" s="178">
        <v>5.6758133001163669E-2</v>
      </c>
      <c r="M73" s="174">
        <v>-1489.8444959684964</v>
      </c>
      <c r="N73" s="178">
        <v>3.6144717585426641E-4</v>
      </c>
      <c r="O73" s="174">
        <v>-811771.59697806241</v>
      </c>
      <c r="P73" s="178">
        <v>0.19694172912703287</v>
      </c>
      <c r="Q73" s="174">
        <v>-325069.81126235414</v>
      </c>
      <c r="R73" s="178">
        <v>7.8864314734993543E-2</v>
      </c>
      <c r="S73" s="174">
        <v>-58071.995499930134</v>
      </c>
      <c r="T73" s="178">
        <v>1.4088691018740563E-2</v>
      </c>
      <c r="U73" s="174">
        <v>0</v>
      </c>
      <c r="V73" s="178">
        <v>0</v>
      </c>
      <c r="W73" s="174">
        <v>-2185.3641762565926</v>
      </c>
      <c r="X73" s="178">
        <v>5.3018533938171053E-4</v>
      </c>
      <c r="Y73" s="174">
        <v>-4404.2078547400488</v>
      </c>
      <c r="Z73" s="178">
        <v>1.0684930509718307E-3</v>
      </c>
      <c r="AA73" s="174">
        <v>-1892.1879004130415</v>
      </c>
      <c r="AB73" s="178">
        <v>4.5905862970303563E-4</v>
      </c>
      <c r="AC73" s="174">
        <v>-2595399.7507942296</v>
      </c>
      <c r="AD73" s="178">
        <v>0.62966296997836335</v>
      </c>
      <c r="AE73" s="174">
        <v>-25723.72609690655</v>
      </c>
      <c r="AF73" s="178">
        <v>6.2407641705796999E-3</v>
      </c>
      <c r="AG73" s="174">
        <v>-681.06643862164856</v>
      </c>
      <c r="AH73" s="178">
        <v>1.6523170134537542E-4</v>
      </c>
      <c r="AI73" s="174">
        <v>-1045.7154546339855</v>
      </c>
      <c r="AJ73" s="178">
        <v>2.5369822075216547E-4</v>
      </c>
      <c r="AK73" s="174">
        <v>0</v>
      </c>
      <c r="AL73" s="178">
        <v>0</v>
      </c>
      <c r="AM73" s="167"/>
      <c r="AN73" s="167"/>
      <c r="AO73" s="167"/>
      <c r="AP73" s="167"/>
    </row>
    <row r="74" spans="1:42" x14ac:dyDescent="0.25">
      <c r="A74" s="172" t="s">
        <v>84</v>
      </c>
      <c r="B74" s="170" t="s">
        <v>185</v>
      </c>
      <c r="C74" s="174">
        <v>-222524.40528816782</v>
      </c>
      <c r="D74" s="178">
        <v>1</v>
      </c>
      <c r="E74" s="174">
        <v>-3842.4180352079375</v>
      </c>
      <c r="F74" s="178">
        <v>1.7267400536278385E-2</v>
      </c>
      <c r="G74" s="174">
        <v>-153.60150944457845</v>
      </c>
      <c r="H74" s="178">
        <v>6.9026814944484578E-4</v>
      </c>
      <c r="I74" s="174">
        <v>-1285.082367883733</v>
      </c>
      <c r="J74" s="178">
        <v>5.7750176490509375E-3</v>
      </c>
      <c r="K74" s="174">
        <v>-12676.860459809053</v>
      </c>
      <c r="L74" s="178">
        <v>5.6968405076254856E-2</v>
      </c>
      <c r="M74" s="174">
        <v>-94.682821250802718</v>
      </c>
      <c r="N74" s="178">
        <v>4.2549409862791909E-4</v>
      </c>
      <c r="O74" s="174">
        <v>-47350.755554013158</v>
      </c>
      <c r="P74" s="178">
        <v>0.21278904438681323</v>
      </c>
      <c r="Q74" s="174">
        <v>-19161.293141160186</v>
      </c>
      <c r="R74" s="178">
        <v>8.6108726439899572E-2</v>
      </c>
      <c r="S74" s="174">
        <v>-3677.8989886136974</v>
      </c>
      <c r="T74" s="178">
        <v>1.6528070185608808E-2</v>
      </c>
      <c r="U74" s="174">
        <v>-156.20870830273657</v>
      </c>
      <c r="V74" s="178">
        <v>7.0198461198198549E-4</v>
      </c>
      <c r="W74" s="174">
        <v>-155.6746868579074</v>
      </c>
      <c r="X74" s="178">
        <v>6.9958477883048193E-4</v>
      </c>
      <c r="Y74" s="174">
        <v>-116.71757290107458</v>
      </c>
      <c r="Z74" s="178">
        <v>5.245158289488562E-4</v>
      </c>
      <c r="AA74" s="174">
        <v>-53.706646764181933</v>
      </c>
      <c r="AB74" s="178">
        <v>2.4135171463387188E-4</v>
      </c>
      <c r="AC74" s="174">
        <v>-132970.0182567788</v>
      </c>
      <c r="AD74" s="178">
        <v>0.59755251602440362</v>
      </c>
      <c r="AE74" s="174">
        <v>-682.23752581237682</v>
      </c>
      <c r="AF74" s="178">
        <v>3.0658997826727508E-3</v>
      </c>
      <c r="AG74" s="174">
        <v>-43.87295278061643</v>
      </c>
      <c r="AH74" s="178">
        <v>1.9716018440225111E-4</v>
      </c>
      <c r="AI74" s="174">
        <v>-38.476617436244346</v>
      </c>
      <c r="AJ74" s="178">
        <v>1.7290965180388797E-4</v>
      </c>
      <c r="AK74" s="174">
        <v>-64.899443150755744</v>
      </c>
      <c r="AL74" s="178">
        <v>2.916509003437683E-4</v>
      </c>
      <c r="AM74" s="167"/>
      <c r="AN74" s="167"/>
      <c r="AO74" s="167"/>
      <c r="AP74" s="167"/>
    </row>
    <row r="75" spans="1:42" ht="15.75" thickBot="1" x14ac:dyDescent="0.3">
      <c r="A75" s="172" t="s">
        <v>86</v>
      </c>
      <c r="B75" s="170" t="s">
        <v>186</v>
      </c>
      <c r="C75" s="174">
        <v>-160564.87155112953</v>
      </c>
      <c r="D75" s="178">
        <v>1</v>
      </c>
      <c r="E75" s="174">
        <v>-2772.5379491294429</v>
      </c>
      <c r="F75" s="178">
        <v>1.7267400536278378E-2</v>
      </c>
      <c r="G75" s="174">
        <v>-110.83281675144755</v>
      </c>
      <c r="H75" s="178">
        <v>6.9026814944484578E-4</v>
      </c>
      <c r="I75" s="174">
        <v>-927.26496702536974</v>
      </c>
      <c r="J75" s="178">
        <v>5.7750176490509366E-3</v>
      </c>
      <c r="K75" s="174">
        <v>-9147.1246435415778</v>
      </c>
      <c r="L75" s="178">
        <v>5.6968405076254863E-2</v>
      </c>
      <c r="M75" s="174">
        <v>-68.319405291955476</v>
      </c>
      <c r="N75" s="178">
        <v>4.2549409862791915E-4</v>
      </c>
      <c r="O75" s="174">
        <v>-34166.445579456253</v>
      </c>
      <c r="P75" s="178">
        <v>0.21278904438681315</v>
      </c>
      <c r="Q75" s="174">
        <v>-13826.036600253823</v>
      </c>
      <c r="R75" s="178">
        <v>8.6108726439899558E-2</v>
      </c>
      <c r="S75" s="174">
        <v>-2653.8274663403308</v>
      </c>
      <c r="T75" s="178">
        <v>1.6528070185608802E-2</v>
      </c>
      <c r="U75" s="174">
        <v>-112.714069053757</v>
      </c>
      <c r="V75" s="178">
        <v>7.0198461198198549E-4</v>
      </c>
      <c r="W75" s="174">
        <v>-112.32874015204169</v>
      </c>
      <c r="X75" s="178">
        <v>6.9958477883048193E-4</v>
      </c>
      <c r="Y75" s="174">
        <v>-84.218816701707311</v>
      </c>
      <c r="Z75" s="178">
        <v>5.2451582894885609E-4</v>
      </c>
      <c r="AA75" s="174">
        <v>-38.752607058832503</v>
      </c>
      <c r="AB75" s="178">
        <v>2.4135171463387185E-4</v>
      </c>
      <c r="AC75" s="174">
        <v>-95945.942980512627</v>
      </c>
      <c r="AD75" s="178">
        <v>0.59755251602440351</v>
      </c>
      <c r="AE75" s="174">
        <v>-492.27580479348609</v>
      </c>
      <c r="AF75" s="178">
        <v>3.0658997826727504E-3</v>
      </c>
      <c r="AG75" s="174">
        <v>-31.656999683544463</v>
      </c>
      <c r="AH75" s="178">
        <v>1.9716018440225111E-4</v>
      </c>
      <c r="AI75" s="174">
        <v>-27.763216031841804</v>
      </c>
      <c r="AJ75" s="178">
        <v>1.7290965180388797E-4</v>
      </c>
      <c r="AK75" s="174">
        <v>-46.82888935146844</v>
      </c>
      <c r="AL75" s="178">
        <v>2.916509003437683E-4</v>
      </c>
      <c r="AM75" s="167"/>
      <c r="AN75" s="167"/>
      <c r="AO75" s="167"/>
      <c r="AP75" s="167"/>
    </row>
    <row r="76" spans="1:42" x14ac:dyDescent="0.25">
      <c r="A76" s="172" t="s">
        <v>88</v>
      </c>
      <c r="B76" s="176" t="s">
        <v>40</v>
      </c>
      <c r="C76" s="175">
        <v>-11738458.684070934</v>
      </c>
      <c r="D76" s="179">
        <v>1</v>
      </c>
      <c r="E76" s="175">
        <v>-190888.36998261814</v>
      </c>
      <c r="F76" s="179">
        <v>1.626179169856885E-2</v>
      </c>
      <c r="G76" s="175">
        <v>-7681.0844804727903</v>
      </c>
      <c r="H76" s="179">
        <v>6.5435204801598081E-4</v>
      </c>
      <c r="I76" s="175">
        <v>-66680.352157963018</v>
      </c>
      <c r="J76" s="179">
        <v>5.6805032034101827E-3</v>
      </c>
      <c r="K76" s="175">
        <v>-682137.78222407855</v>
      </c>
      <c r="L76" s="179">
        <v>5.8111358618975949E-2</v>
      </c>
      <c r="M76" s="175">
        <v>-4649.1267741193478</v>
      </c>
      <c r="N76" s="179">
        <v>3.9605938899186176E-4</v>
      </c>
      <c r="O76" s="175">
        <v>-2447226.039498182</v>
      </c>
      <c r="P76" s="179">
        <v>0.20847933322106957</v>
      </c>
      <c r="Q76" s="175">
        <v>-965514.13081453601</v>
      </c>
      <c r="R76" s="179">
        <v>8.2252206767549213E-2</v>
      </c>
      <c r="S76" s="175">
        <v>-182205.1785569232</v>
      </c>
      <c r="T76" s="179">
        <v>1.5522070099729132E-2</v>
      </c>
      <c r="U76" s="175">
        <v>-8200.0229351753405</v>
      </c>
      <c r="V76" s="179">
        <v>6.9856044612592589E-4</v>
      </c>
      <c r="W76" s="175">
        <v>-7668.1861670332964</v>
      </c>
      <c r="X76" s="179">
        <v>6.5325323991973589E-4</v>
      </c>
      <c r="Y76" s="175">
        <v>-4761.3610232695473</v>
      </c>
      <c r="Z76" s="179">
        <v>4.0562063141481305E-4</v>
      </c>
      <c r="AA76" s="175">
        <v>-2332.5398962748595</v>
      </c>
      <c r="AB76" s="179">
        <v>1.9870921379483252E-4</v>
      </c>
      <c r="AC76" s="175">
        <v>-7133861.877959827</v>
      </c>
      <c r="AD76" s="179">
        <v>0.60773412165606244</v>
      </c>
      <c r="AE76" s="175">
        <v>-27816.84883866891</v>
      </c>
      <c r="AF76" s="179">
        <v>2.3697190225166719E-3</v>
      </c>
      <c r="AG76" s="175">
        <v>-2150.8455622635342</v>
      </c>
      <c r="AH76" s="179">
        <v>1.8323066257261081E-4</v>
      </c>
      <c r="AI76" s="175">
        <v>-1730.977404891222</v>
      </c>
      <c r="AJ76" s="179">
        <v>1.4746206903979269E-4</v>
      </c>
      <c r="AK76" s="175">
        <v>-2953.9597946372337</v>
      </c>
      <c r="AL76" s="179">
        <v>2.5164801224250604E-4</v>
      </c>
      <c r="AM76" s="167"/>
      <c r="AN76" s="167"/>
      <c r="AO76" s="167"/>
      <c r="AP76" s="167"/>
    </row>
    <row r="77" spans="1:42" ht="15.75" thickBot="1" x14ac:dyDescent="0.3">
      <c r="A77" s="172" t="s">
        <v>90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</row>
    <row r="78" spans="1:42" x14ac:dyDescent="0.25">
      <c r="A78" s="172" t="s">
        <v>91</v>
      </c>
      <c r="B78" s="180" t="s">
        <v>42</v>
      </c>
      <c r="C78" s="175">
        <v>27558094.148740418</v>
      </c>
      <c r="D78" s="179">
        <v>1</v>
      </c>
      <c r="E78" s="175">
        <v>458603.47207019228</v>
      </c>
      <c r="F78" s="179">
        <v>1.6641334832334674E-2</v>
      </c>
      <c r="G78" s="175">
        <v>18262.160021629661</v>
      </c>
      <c r="H78" s="179">
        <v>6.6267862803075445E-4</v>
      </c>
      <c r="I78" s="175">
        <v>166335.38208430909</v>
      </c>
      <c r="J78" s="179">
        <v>6.0358086153033804E-3</v>
      </c>
      <c r="K78" s="175">
        <v>1616147.7996443228</v>
      </c>
      <c r="L78" s="179">
        <v>5.8645122225122782E-2</v>
      </c>
      <c r="M78" s="175">
        <v>11066.596908812306</v>
      </c>
      <c r="N78" s="179">
        <v>4.0157337619510671E-4</v>
      </c>
      <c r="O78" s="175">
        <v>5816903.1648070375</v>
      </c>
      <c r="P78" s="179">
        <v>0.21107784643637656</v>
      </c>
      <c r="Q78" s="175">
        <v>2295588.3683506115</v>
      </c>
      <c r="R78" s="179">
        <v>8.329996827649036E-2</v>
      </c>
      <c r="S78" s="175">
        <v>435808.13526128262</v>
      </c>
      <c r="T78" s="179">
        <v>1.5814160910731987E-2</v>
      </c>
      <c r="U78" s="175">
        <v>20476.324200150859</v>
      </c>
      <c r="V78" s="179">
        <v>7.4302395839252039E-4</v>
      </c>
      <c r="W78" s="175">
        <v>18730.651267840341</v>
      </c>
      <c r="X78" s="179">
        <v>6.7967876032154614E-4</v>
      </c>
      <c r="Y78" s="175">
        <v>10218.329637042583</v>
      </c>
      <c r="Z78" s="179">
        <v>3.7079231901490645E-4</v>
      </c>
      <c r="AA78" s="175">
        <v>5143.8368919736304</v>
      </c>
      <c r="AB78" s="179">
        <v>1.8665430432926859E-4</v>
      </c>
      <c r="AC78" s="175">
        <v>16608600.813845497</v>
      </c>
      <c r="AD78" s="179">
        <v>0.60267595880191216</v>
      </c>
      <c r="AE78" s="175">
        <v>59695.555165512465</v>
      </c>
      <c r="AF78" s="179">
        <v>2.1661713920895702E-3</v>
      </c>
      <c r="AG78" s="175">
        <v>5125.499492717071</v>
      </c>
      <c r="AH78" s="179">
        <v>1.8598889549665534E-4</v>
      </c>
      <c r="AI78" s="175">
        <v>4112.0238409161311</v>
      </c>
      <c r="AJ78" s="179">
        <v>1.4921292520165356E-4</v>
      </c>
      <c r="AK78" s="175">
        <v>7276.0352505723258</v>
      </c>
      <c r="AL78" s="179">
        <v>2.6402534265617522E-4</v>
      </c>
      <c r="AM78" s="167"/>
      <c r="AN78" s="167"/>
      <c r="AO78" s="167"/>
      <c r="AP78" s="167"/>
    </row>
    <row r="79" spans="1:42" x14ac:dyDescent="0.25">
      <c r="A79" s="172" t="s">
        <v>93</v>
      </c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</row>
    <row r="80" spans="1:42" ht="15.75" thickBot="1" x14ac:dyDescent="0.3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</row>
    <row r="81" spans="1:42" x14ac:dyDescent="0.25">
      <c r="A81" s="172" t="s">
        <v>35</v>
      </c>
      <c r="B81" s="176" t="s">
        <v>44</v>
      </c>
      <c r="C81" s="174">
        <v>217038.13169022699</v>
      </c>
      <c r="D81" s="178">
        <v>1</v>
      </c>
      <c r="E81" s="174">
        <v>3808.1891584410382</v>
      </c>
      <c r="F81" s="178">
        <v>1.7546175544288087E-2</v>
      </c>
      <c r="G81" s="174">
        <v>148.98952847995142</v>
      </c>
      <c r="H81" s="178">
        <v>6.864670614314004E-4</v>
      </c>
      <c r="I81" s="174">
        <v>1518.6676818107289</v>
      </c>
      <c r="J81" s="178">
        <v>6.9972390104163116E-3</v>
      </c>
      <c r="K81" s="174">
        <v>12646.960862222912</v>
      </c>
      <c r="L81" s="178">
        <v>5.8270686186488174E-2</v>
      </c>
      <c r="M81" s="174">
        <v>91.064596345629354</v>
      </c>
      <c r="N81" s="178">
        <v>4.1957878846655175E-4</v>
      </c>
      <c r="O81" s="174">
        <v>46557.910815619129</v>
      </c>
      <c r="P81" s="178">
        <v>0.21451488940233807</v>
      </c>
      <c r="Q81" s="174">
        <v>18550.701872955506</v>
      </c>
      <c r="R81" s="178">
        <v>8.5472086073024492E-2</v>
      </c>
      <c r="S81" s="174">
        <v>3595.4925594929896</v>
      </c>
      <c r="T81" s="178">
        <v>1.6566179092551096E-2</v>
      </c>
      <c r="U81" s="174">
        <v>186.11243357162363</v>
      </c>
      <c r="V81" s="178">
        <v>8.5751030071184531E-4</v>
      </c>
      <c r="W81" s="174">
        <v>159.04884477728447</v>
      </c>
      <c r="X81" s="178">
        <v>7.3281521333905903E-4</v>
      </c>
      <c r="Y81" s="174">
        <v>68.313447683543984</v>
      </c>
      <c r="Z81" s="178">
        <v>3.1475320558438103E-4</v>
      </c>
      <c r="AA81" s="174">
        <v>35.876513791038832</v>
      </c>
      <c r="AB81" s="178">
        <v>1.6530050969220685E-4</v>
      </c>
      <c r="AC81" s="174">
        <v>129126.69972794625</v>
      </c>
      <c r="AD81" s="178">
        <v>0.59494937005929216</v>
      </c>
      <c r="AE81" s="174">
        <v>399.29785292525935</v>
      </c>
      <c r="AF81" s="178">
        <v>1.8397589852789879E-3</v>
      </c>
      <c r="AG81" s="174">
        <v>42.271806521019649</v>
      </c>
      <c r="AH81" s="178">
        <v>1.9476672689641987E-4</v>
      </c>
      <c r="AI81" s="174">
        <v>32.435073713609462</v>
      </c>
      <c r="AJ81" s="178">
        <v>1.494441251452681E-4</v>
      </c>
      <c r="AK81" s="174">
        <v>70.098913929467827</v>
      </c>
      <c r="AL81" s="178">
        <v>3.2297971505540891E-4</v>
      </c>
      <c r="AM81" s="167"/>
      <c r="AN81" s="167"/>
      <c r="AO81" s="167"/>
      <c r="AP81" s="167"/>
    </row>
    <row r="82" spans="1:42" x14ac:dyDescent="0.25">
      <c r="A82" s="172" t="s">
        <v>37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</row>
    <row r="83" spans="1:42" x14ac:dyDescent="0.25">
      <c r="A83" s="172" t="s">
        <v>39</v>
      </c>
      <c r="B83" s="170" t="s">
        <v>187</v>
      </c>
      <c r="C83" s="174">
        <v>241935.05165660242</v>
      </c>
      <c r="D83" s="178">
        <v>1</v>
      </c>
      <c r="E83" s="174">
        <v>4159.0070870581612</v>
      </c>
      <c r="F83" s="178">
        <v>1.7190593337262139E-2</v>
      </c>
      <c r="G83" s="174">
        <v>162.27806279203136</v>
      </c>
      <c r="H83" s="178">
        <v>6.7075052449351352E-4</v>
      </c>
      <c r="I83" s="174">
        <v>2103.4942824263062</v>
      </c>
      <c r="J83" s="178">
        <v>8.6944585665576155E-3</v>
      </c>
      <c r="K83" s="174">
        <v>14449.897480793592</v>
      </c>
      <c r="L83" s="178">
        <v>5.9726349620903528E-2</v>
      </c>
      <c r="M83" s="174">
        <v>97.733671429236239</v>
      </c>
      <c r="N83" s="178">
        <v>4.039665635881376E-4</v>
      </c>
      <c r="O83" s="174">
        <v>51832.667805807978</v>
      </c>
      <c r="P83" s="178">
        <v>0.21424207633781892</v>
      </c>
      <c r="Q83" s="174">
        <v>20076.346759231306</v>
      </c>
      <c r="R83" s="178">
        <v>8.2982381518355824E-2</v>
      </c>
      <c r="S83" s="174">
        <v>3866.5951467681434</v>
      </c>
      <c r="T83" s="178">
        <v>1.5981955158181495E-2</v>
      </c>
      <c r="U83" s="174">
        <v>259.73310214712831</v>
      </c>
      <c r="V83" s="178">
        <v>1.0735654067844129E-3</v>
      </c>
      <c r="W83" s="174">
        <v>172.05239102796173</v>
      </c>
      <c r="X83" s="178">
        <v>7.1115115337718534E-4</v>
      </c>
      <c r="Y83" s="174">
        <v>0</v>
      </c>
      <c r="Z83" s="178">
        <v>0</v>
      </c>
      <c r="AA83" s="174">
        <v>10.200625068016132</v>
      </c>
      <c r="AB83" s="178">
        <v>4.2162658937468419E-5</v>
      </c>
      <c r="AC83" s="174">
        <v>144590.60946720507</v>
      </c>
      <c r="AD83" s="178">
        <v>0.59764225347732569</v>
      </c>
      <c r="AE83" s="174">
        <v>0</v>
      </c>
      <c r="AF83" s="178">
        <v>0</v>
      </c>
      <c r="AG83" s="174">
        <v>45.455259487058591</v>
      </c>
      <c r="AH83" s="178">
        <v>1.8788207486188004E-4</v>
      </c>
      <c r="AI83" s="174">
        <v>20.406783850846296</v>
      </c>
      <c r="AJ83" s="178">
        <v>8.4348190603696644E-5</v>
      </c>
      <c r="AK83" s="174">
        <v>88.573731509551578</v>
      </c>
      <c r="AL83" s="178">
        <v>3.6610541094835356E-4</v>
      </c>
    </row>
    <row r="84" spans="1:42" x14ac:dyDescent="0.25">
      <c r="A84" s="172" t="s">
        <v>41</v>
      </c>
      <c r="B84" s="170" t="s">
        <v>188</v>
      </c>
      <c r="C84" s="174">
        <v>186792.88341130153</v>
      </c>
      <c r="D84" s="178">
        <v>1</v>
      </c>
      <c r="E84" s="174">
        <v>3473.4071414860814</v>
      </c>
      <c r="F84" s="178">
        <v>1.8594965065333584E-2</v>
      </c>
      <c r="G84" s="174">
        <v>135.7829806105043</v>
      </c>
      <c r="H84" s="178">
        <v>7.2691731146695823E-4</v>
      </c>
      <c r="I84" s="174">
        <v>1811.9941824280963</v>
      </c>
      <c r="J84" s="178">
        <v>9.7005525549827519E-3</v>
      </c>
      <c r="K84" s="174">
        <v>10481.113919138039</v>
      </c>
      <c r="L84" s="178">
        <v>5.6110884567585728E-2</v>
      </c>
      <c r="M84" s="174">
        <v>84.301072547583345</v>
      </c>
      <c r="N84" s="178">
        <v>4.5130773190089787E-4</v>
      </c>
      <c r="O84" s="174">
        <v>40521.977754781896</v>
      </c>
      <c r="P84" s="178">
        <v>0.21693534044097418</v>
      </c>
      <c r="Q84" s="174">
        <v>16359.300048180638</v>
      </c>
      <c r="R84" s="178">
        <v>8.7579889283891474E-2</v>
      </c>
      <c r="S84" s="174">
        <v>3247.0792229062845</v>
      </c>
      <c r="T84" s="178">
        <v>1.7383313344740768E-2</v>
      </c>
      <c r="U84" s="174">
        <v>220.25768757164596</v>
      </c>
      <c r="V84" s="178">
        <v>1.1791545991966829E-3</v>
      </c>
      <c r="W84" s="174">
        <v>141.2667088093404</v>
      </c>
      <c r="X84" s="178">
        <v>7.5627457657625801E-4</v>
      </c>
      <c r="Y84" s="174">
        <v>18.618800051562506</v>
      </c>
      <c r="Z84" s="178">
        <v>9.9676174549784863E-5</v>
      </c>
      <c r="AA84" s="174">
        <v>12.989929402543117</v>
      </c>
      <c r="AB84" s="178">
        <v>6.954188599327113E-5</v>
      </c>
      <c r="AC84" s="174">
        <v>110027.69267580511</v>
      </c>
      <c r="AD84" s="178">
        <v>0.58903578480307406</v>
      </c>
      <c r="AE84" s="174">
        <v>109.48506984534519</v>
      </c>
      <c r="AF84" s="178">
        <v>5.8613084099284809E-4</v>
      </c>
      <c r="AG84" s="174">
        <v>39.291267232020708</v>
      </c>
      <c r="AH84" s="178">
        <v>2.103467033350772E-4</v>
      </c>
      <c r="AI84" s="174">
        <v>16.815319394048146</v>
      </c>
      <c r="AJ84" s="178">
        <v>9.0021199346349226E-5</v>
      </c>
      <c r="AK84" s="174">
        <v>91.509631110767785</v>
      </c>
      <c r="AL84" s="178">
        <v>4.898989160591927E-4</v>
      </c>
    </row>
    <row r="85" spans="1:42" x14ac:dyDescent="0.25">
      <c r="A85" s="172" t="s">
        <v>43</v>
      </c>
      <c r="B85" s="170" t="s">
        <v>189</v>
      </c>
      <c r="C85" s="174">
        <v>120972.28103030464</v>
      </c>
      <c r="D85" s="178">
        <v>1</v>
      </c>
      <c r="E85" s="174">
        <v>1769.5246958000064</v>
      </c>
      <c r="F85" s="178">
        <v>1.4627521947418058E-2</v>
      </c>
      <c r="G85" s="174">
        <v>74.561224937200862</v>
      </c>
      <c r="H85" s="178">
        <v>6.1634966541238153E-4</v>
      </c>
      <c r="I85" s="174">
        <v>0</v>
      </c>
      <c r="J85" s="178">
        <v>0</v>
      </c>
      <c r="K85" s="174">
        <v>6942.8916071508738</v>
      </c>
      <c r="L85" s="178">
        <v>5.7392417072896371E-2</v>
      </c>
      <c r="M85" s="174">
        <v>45.09518425262084</v>
      </c>
      <c r="N85" s="178">
        <v>3.7277286886343899E-4</v>
      </c>
      <c r="O85" s="174">
        <v>24336.285576093407</v>
      </c>
      <c r="P85" s="178">
        <v>0.2011724121329658</v>
      </c>
      <c r="Q85" s="174">
        <v>9810.5534293092696</v>
      </c>
      <c r="R85" s="178">
        <v>8.109753197802097E-2</v>
      </c>
      <c r="S85" s="174">
        <v>1771.7253828347314</v>
      </c>
      <c r="T85" s="178">
        <v>1.464571361096265E-2</v>
      </c>
      <c r="U85" s="174">
        <v>0</v>
      </c>
      <c r="V85" s="178">
        <v>0</v>
      </c>
      <c r="W85" s="174">
        <v>69.421321279309268</v>
      </c>
      <c r="X85" s="178">
        <v>5.7386138946920087E-4</v>
      </c>
      <c r="Y85" s="174">
        <v>133.51680857884585</v>
      </c>
      <c r="Z85" s="178">
        <v>1.1036975366728737E-3</v>
      </c>
      <c r="AA85" s="174">
        <v>57.505671461665834</v>
      </c>
      <c r="AB85" s="178">
        <v>4.7536238030644514E-4</v>
      </c>
      <c r="AC85" s="174">
        <v>75127.500677052463</v>
      </c>
      <c r="AD85" s="178">
        <v>0.62103070254773773</v>
      </c>
      <c r="AE85" s="174">
        <v>779.83372413245286</v>
      </c>
      <c r="AF85" s="178">
        <v>6.4463835639926269E-3</v>
      </c>
      <c r="AG85" s="174">
        <v>20.647031274206327</v>
      </c>
      <c r="AH85" s="178">
        <v>1.7067572090365113E-4</v>
      </c>
      <c r="AI85" s="174">
        <v>33.218696147584865</v>
      </c>
      <c r="AJ85" s="178">
        <v>2.7459758437772439E-4</v>
      </c>
      <c r="AK85" s="174">
        <v>0</v>
      </c>
      <c r="AL85" s="178">
        <v>0</v>
      </c>
    </row>
    <row r="86" spans="1:42" ht="15.75" thickBot="1" x14ac:dyDescent="0.3">
      <c r="A86" s="172" t="s">
        <v>45</v>
      </c>
      <c r="B86" s="170" t="s">
        <v>190</v>
      </c>
      <c r="C86" s="174">
        <v>91192.259741934336</v>
      </c>
      <c r="D86" s="178">
        <v>1</v>
      </c>
      <c r="E86" s="174">
        <v>1574.6532747723147</v>
      </c>
      <c r="F86" s="178">
        <v>1.7267400536278385E-2</v>
      </c>
      <c r="G86" s="174">
        <v>62.947112375758735</v>
      </c>
      <c r="H86" s="178">
        <v>6.9026814944484589E-4</v>
      </c>
      <c r="I86" s="174">
        <v>526.63690946650809</v>
      </c>
      <c r="J86" s="178">
        <v>5.7750176490509375E-3</v>
      </c>
      <c r="K86" s="174">
        <v>5195.0775927975656</v>
      </c>
      <c r="L86" s="178">
        <v>5.6968405076254877E-2</v>
      </c>
      <c r="M86" s="174">
        <v>38.801768360737434</v>
      </c>
      <c r="N86" s="178">
        <v>4.254940986279192E-4</v>
      </c>
      <c r="O86" s="174">
        <v>19404.713805960266</v>
      </c>
      <c r="P86" s="178">
        <v>0.21278904438681323</v>
      </c>
      <c r="Q86" s="174">
        <v>7852.4493475544941</v>
      </c>
      <c r="R86" s="178">
        <v>8.6108726439899613E-2</v>
      </c>
      <c r="S86" s="174">
        <v>1507.2320693989591</v>
      </c>
      <c r="T86" s="178">
        <v>1.6528070185608805E-2</v>
      </c>
      <c r="U86" s="174">
        <v>64.015563070702228</v>
      </c>
      <c r="V86" s="178">
        <v>7.0198461198198571E-4</v>
      </c>
      <c r="W86" s="174">
        <v>63.796716862613003</v>
      </c>
      <c r="X86" s="178">
        <v>6.9958477883048204E-4</v>
      </c>
      <c r="Y86" s="174">
        <v>47.831783712260091</v>
      </c>
      <c r="Z86" s="178">
        <v>5.2451582894885609E-4</v>
      </c>
      <c r="AA86" s="174">
        <v>22.009408250053266</v>
      </c>
      <c r="AB86" s="178">
        <v>2.4135171463387196E-4</v>
      </c>
      <c r="AC86" s="174">
        <v>54492.164250743794</v>
      </c>
      <c r="AD86" s="178">
        <v>0.59755251602440362</v>
      </c>
      <c r="AE86" s="174">
        <v>279.58632932423359</v>
      </c>
      <c r="AF86" s="178">
        <v>3.0658997826727517E-3</v>
      </c>
      <c r="AG86" s="174">
        <v>17.979482746777759</v>
      </c>
      <c r="AH86" s="178">
        <v>1.9716018440225116E-4</v>
      </c>
      <c r="AI86" s="174">
        <v>15.768021879187577</v>
      </c>
      <c r="AJ86" s="178">
        <v>1.7290965180388797E-4</v>
      </c>
      <c r="AK86" s="174">
        <v>26.59630465811793</v>
      </c>
      <c r="AL86" s="178">
        <v>2.9165090034376836E-4</v>
      </c>
    </row>
    <row r="87" spans="1:42" x14ac:dyDescent="0.25">
      <c r="A87" s="172" t="s">
        <v>47</v>
      </c>
      <c r="B87" s="176" t="s">
        <v>46</v>
      </c>
      <c r="C87" s="175">
        <v>640892.47584014258</v>
      </c>
      <c r="D87" s="179">
        <v>1</v>
      </c>
      <c r="E87" s="175">
        <v>10976.592199116563</v>
      </c>
      <c r="F87" s="179">
        <v>1.7127041762703497E-2</v>
      </c>
      <c r="G87" s="175">
        <v>435.56938071549524</v>
      </c>
      <c r="H87" s="179">
        <v>6.7962941856121754E-4</v>
      </c>
      <c r="I87" s="175">
        <v>4442.1253743209099</v>
      </c>
      <c r="J87" s="179">
        <v>6.9311554461577215E-3</v>
      </c>
      <c r="K87" s="175">
        <v>37068.980599880073</v>
      </c>
      <c r="L87" s="179">
        <v>5.7839625205907651E-2</v>
      </c>
      <c r="M87" s="175">
        <v>265.93169659017786</v>
      </c>
      <c r="N87" s="179">
        <v>4.1493964528381989E-4</v>
      </c>
      <c r="O87" s="175">
        <v>136095.64494264356</v>
      </c>
      <c r="P87" s="179">
        <v>0.21235331989853132</v>
      </c>
      <c r="Q87" s="175">
        <v>54098.649584275707</v>
      </c>
      <c r="R87" s="179">
        <v>8.4411428786643303E-2</v>
      </c>
      <c r="S87" s="175">
        <v>10392.631821908117</v>
      </c>
      <c r="T87" s="179">
        <v>1.6215874290432995E-2</v>
      </c>
      <c r="U87" s="175">
        <v>544.00635278947652</v>
      </c>
      <c r="V87" s="179">
        <v>8.4882624355410235E-4</v>
      </c>
      <c r="W87" s="175">
        <v>446.53713797922438</v>
      </c>
      <c r="X87" s="179">
        <v>6.9674267496097717E-4</v>
      </c>
      <c r="Y87" s="175">
        <v>199.96739234266843</v>
      </c>
      <c r="Z87" s="179">
        <v>3.1201394911140474E-4</v>
      </c>
      <c r="AA87" s="175">
        <v>102.70563418227835</v>
      </c>
      <c r="AB87" s="179">
        <v>1.6025408013667513E-4</v>
      </c>
      <c r="AC87" s="175">
        <v>384237.96707080636</v>
      </c>
      <c r="AD87" s="179">
        <v>0.59953577480701559</v>
      </c>
      <c r="AE87" s="175">
        <v>1168.9051233020316</v>
      </c>
      <c r="AF87" s="179">
        <v>1.8238708790733111E-3</v>
      </c>
      <c r="AG87" s="175">
        <v>123.37304074006336</v>
      </c>
      <c r="AH87" s="179">
        <v>1.9250193346135683E-4</v>
      </c>
      <c r="AI87" s="175">
        <v>86.208821271666878</v>
      </c>
      <c r="AJ87" s="179">
        <v>1.3451370475001473E-4</v>
      </c>
      <c r="AK87" s="175">
        <v>206.67966727843734</v>
      </c>
      <c r="AL87" s="179">
        <v>3.2248727371545757E-4</v>
      </c>
    </row>
    <row r="88" spans="1:42" ht="15.75" thickBot="1" x14ac:dyDescent="0.3">
      <c r="A88" s="172" t="s">
        <v>49</v>
      </c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</row>
    <row r="89" spans="1:42" x14ac:dyDescent="0.25">
      <c r="A89" s="172" t="s">
        <v>51</v>
      </c>
      <c r="B89" s="180" t="s">
        <v>50</v>
      </c>
      <c r="C89" s="175">
        <v>28416024.756270785</v>
      </c>
      <c r="D89" s="179">
        <v>1</v>
      </c>
      <c r="E89" s="175">
        <v>473388.25342774985</v>
      </c>
      <c r="F89" s="179">
        <v>1.6659200485925941E-2</v>
      </c>
      <c r="G89" s="175">
        <v>18846.718930825107</v>
      </c>
      <c r="H89" s="179">
        <v>6.6324262779458821E-4</v>
      </c>
      <c r="I89" s="175">
        <v>172296.17514044073</v>
      </c>
      <c r="J89" s="179">
        <v>6.0633454755988974E-3</v>
      </c>
      <c r="K89" s="175">
        <v>1665863.7411064259</v>
      </c>
      <c r="L89" s="179">
        <v>5.8624095220736562E-2</v>
      </c>
      <c r="M89" s="175">
        <v>11423.593201748112</v>
      </c>
      <c r="N89" s="179">
        <v>4.0201236097343906E-4</v>
      </c>
      <c r="O89" s="175">
        <v>5999556.7205653004</v>
      </c>
      <c r="P89" s="179">
        <v>0.21113286506555889</v>
      </c>
      <c r="Q89" s="175">
        <v>2368237.7198078427</v>
      </c>
      <c r="R89" s="179">
        <v>8.3341626428067681E-2</v>
      </c>
      <c r="S89" s="175">
        <v>449796.25964268373</v>
      </c>
      <c r="T89" s="179">
        <v>1.5828964941460494E-2</v>
      </c>
      <c r="U89" s="175">
        <v>21206.44298651196</v>
      </c>
      <c r="V89" s="179">
        <v>7.4628464637131091E-4</v>
      </c>
      <c r="W89" s="175">
        <v>19336.237250596852</v>
      </c>
      <c r="X89" s="179">
        <v>6.8046946807117259E-4</v>
      </c>
      <c r="Y89" s="175">
        <v>10486.610477068796</v>
      </c>
      <c r="Z89" s="179">
        <v>3.6903861701326234E-4</v>
      </c>
      <c r="AA89" s="175">
        <v>5282.4190399469471</v>
      </c>
      <c r="AB89" s="179">
        <v>1.8589577835940034E-4</v>
      </c>
      <c r="AC89" s="175">
        <v>17121965.480644248</v>
      </c>
      <c r="AD89" s="179">
        <v>0.6025461206309588</v>
      </c>
      <c r="AE89" s="175">
        <v>61263.758141739752</v>
      </c>
      <c r="AF89" s="179">
        <v>2.1559580788378997E-3</v>
      </c>
      <c r="AG89" s="175">
        <v>5291.1443399781547</v>
      </c>
      <c r="AH89" s="179">
        <v>1.8620283397699803E-4</v>
      </c>
      <c r="AI89" s="175">
        <v>4230.6677359014075</v>
      </c>
      <c r="AJ89" s="179">
        <v>1.4888316617783749E-4</v>
      </c>
      <c r="AK89" s="175">
        <v>7552.8138317802304</v>
      </c>
      <c r="AL89" s="179">
        <v>2.6579417411696517E-4</v>
      </c>
    </row>
    <row r="90" spans="1:42" x14ac:dyDescent="0.25">
      <c r="A90" s="172" t="s">
        <v>53</v>
      </c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</row>
    <row r="91" spans="1:42" x14ac:dyDescent="0.25">
      <c r="A91" s="172" t="s">
        <v>55</v>
      </c>
      <c r="B91" s="170" t="s">
        <v>191</v>
      </c>
      <c r="C91" s="174">
        <v>1005383.8878118459</v>
      </c>
      <c r="D91" s="178">
        <v>1</v>
      </c>
      <c r="E91" s="174">
        <v>17061.261230959855</v>
      </c>
      <c r="F91" s="178">
        <v>1.6969897208212285E-2</v>
      </c>
      <c r="G91" s="174">
        <v>681.62891792816129</v>
      </c>
      <c r="H91" s="178">
        <v>6.7797875636507689E-4</v>
      </c>
      <c r="I91" s="174">
        <v>5790.0408448146318</v>
      </c>
      <c r="J91" s="178">
        <v>5.7590348472922994E-3</v>
      </c>
      <c r="K91" s="174">
        <v>58024.400922676577</v>
      </c>
      <c r="L91" s="178">
        <v>5.7713676960710995E-2</v>
      </c>
      <c r="M91" s="174">
        <v>417.21749432667764</v>
      </c>
      <c r="N91" s="178">
        <v>4.1498327095207882E-4</v>
      </c>
      <c r="O91" s="174">
        <v>213196.9795292955</v>
      </c>
      <c r="P91" s="178">
        <v>0.21205529759712499</v>
      </c>
      <c r="Q91" s="174">
        <v>85400.399887767329</v>
      </c>
      <c r="R91" s="178">
        <v>8.4943075896746142E-2</v>
      </c>
      <c r="S91" s="174">
        <v>16296.365899458837</v>
      </c>
      <c r="T91" s="178">
        <v>1.6209097934647473E-2</v>
      </c>
      <c r="U91" s="174">
        <v>707.73175052320187</v>
      </c>
      <c r="V91" s="178">
        <v>7.0394180680927263E-4</v>
      </c>
      <c r="W91" s="174">
        <v>693.13101487543361</v>
      </c>
      <c r="X91" s="178">
        <v>6.8941925893002839E-4</v>
      </c>
      <c r="Y91" s="174">
        <v>477.32268566802077</v>
      </c>
      <c r="Z91" s="178">
        <v>4.7476659558060279E-4</v>
      </c>
      <c r="AA91" s="174">
        <v>225.40881003516552</v>
      </c>
      <c r="AB91" s="178">
        <v>2.2420173305716433E-4</v>
      </c>
      <c r="AC91" s="174">
        <v>602987.51140348613</v>
      </c>
      <c r="AD91" s="178">
        <v>0.5997584790381415</v>
      </c>
      <c r="AE91" s="174">
        <v>2789.4331468953778</v>
      </c>
      <c r="AF91" s="178">
        <v>2.7744955739905496E-3</v>
      </c>
      <c r="AG91" s="174">
        <v>193.25426232515099</v>
      </c>
      <c r="AH91" s="178">
        <v>1.9221937477609334E-4</v>
      </c>
      <c r="AI91" s="174">
        <v>166.51904960504854</v>
      </c>
      <c r="AJ91" s="178">
        <v>1.6562733063831635E-4</v>
      </c>
      <c r="AK91" s="174">
        <v>275.28096120486816</v>
      </c>
      <c r="AL91" s="178">
        <v>2.7380681602526941E-4</v>
      </c>
    </row>
    <row r="92" spans="1:42" x14ac:dyDescent="0.25">
      <c r="A92" s="172" t="s">
        <v>57</v>
      </c>
      <c r="B92" s="170" t="s">
        <v>192</v>
      </c>
      <c r="C92" s="174">
        <v>96657.880576167765</v>
      </c>
      <c r="D92" s="178">
        <v>1</v>
      </c>
      <c r="E92" s="174">
        <v>1671.7004233423452</v>
      </c>
      <c r="F92" s="178">
        <v>1.729502461028019E-2</v>
      </c>
      <c r="G92" s="174">
        <v>65.730532557214588</v>
      </c>
      <c r="H92" s="178">
        <v>6.8003283504047048E-4</v>
      </c>
      <c r="I92" s="174">
        <v>751.73024189259331</v>
      </c>
      <c r="J92" s="178">
        <v>7.7772266204432176E-3</v>
      </c>
      <c r="K92" s="174">
        <v>5676.3343355819989</v>
      </c>
      <c r="L92" s="178">
        <v>5.8726037667554361E-2</v>
      </c>
      <c r="M92" s="174">
        <v>39.954821466961022</v>
      </c>
      <c r="N92" s="178">
        <v>4.1336331014909914E-4</v>
      </c>
      <c r="O92" s="174">
        <v>20693.986689689711</v>
      </c>
      <c r="P92" s="178">
        <v>0.21409518361394816</v>
      </c>
      <c r="Q92" s="174">
        <v>8147.4531794681216</v>
      </c>
      <c r="R92" s="178">
        <v>8.4291659727090892E-2</v>
      </c>
      <c r="S92" s="174">
        <v>1569.4616669216655</v>
      </c>
      <c r="T92" s="178">
        <v>1.6237286164007162E-2</v>
      </c>
      <c r="U92" s="174">
        <v>92.404189947258359</v>
      </c>
      <c r="V92" s="178">
        <v>9.5599230395334981E-4</v>
      </c>
      <c r="W92" s="174">
        <v>68.692185610136676</v>
      </c>
      <c r="X92" s="178">
        <v>7.1067341018310731E-4</v>
      </c>
      <c r="Y92" s="174">
        <v>17.113006220651663</v>
      </c>
      <c r="Z92" s="178">
        <v>1.7704719075819559E-4</v>
      </c>
      <c r="AA92" s="174">
        <v>10.540241043245597</v>
      </c>
      <c r="AB92" s="178">
        <v>1.0904688764554215E-4</v>
      </c>
      <c r="AC92" s="174">
        <v>57689.65293595253</v>
      </c>
      <c r="AD92" s="178">
        <v>0.59684376061289979</v>
      </c>
      <c r="AE92" s="174">
        <v>100.04062303165642</v>
      </c>
      <c r="AF92" s="178">
        <v>1.0349970683748131E-3</v>
      </c>
      <c r="AG92" s="174">
        <v>18.562015201583403</v>
      </c>
      <c r="AH92" s="178">
        <v>1.9203830138771018E-4</v>
      </c>
      <c r="AI92" s="174">
        <v>11.047260408450706</v>
      </c>
      <c r="AJ92" s="178">
        <v>1.1429239232847972E-4</v>
      </c>
      <c r="AK92" s="174">
        <v>33.476227831633416</v>
      </c>
      <c r="AL92" s="178">
        <v>3.4633728395537994E-4</v>
      </c>
    </row>
    <row r="93" spans="1:42" ht="15.75" thickBot="1" x14ac:dyDescent="0.3">
      <c r="A93" s="172" t="s">
        <v>59</v>
      </c>
      <c r="B93" s="170" t="s">
        <v>193</v>
      </c>
      <c r="C93" s="174">
        <v>703089.5032950918</v>
      </c>
      <c r="D93" s="178">
        <v>1</v>
      </c>
      <c r="E93" s="174">
        <v>12138.526896703603</v>
      </c>
      <c r="F93" s="178">
        <v>1.7264554284789221E-2</v>
      </c>
      <c r="G93" s="174">
        <v>484.7077166784058</v>
      </c>
      <c r="H93" s="178">
        <v>6.8939688959482369E-4</v>
      </c>
      <c r="I93" s="174">
        <v>4151.5883846458701</v>
      </c>
      <c r="J93" s="178">
        <v>5.904779356239967E-3</v>
      </c>
      <c r="K93" s="174">
        <v>40145.313692432646</v>
      </c>
      <c r="L93" s="178">
        <v>5.7098439820660166E-2</v>
      </c>
      <c r="M93" s="174">
        <v>298.47955735349313</v>
      </c>
      <c r="N93" s="178">
        <v>4.2452569118816598E-4</v>
      </c>
      <c r="O93" s="174">
        <v>149665.68809109172</v>
      </c>
      <c r="P93" s="178">
        <v>0.2128686140095537</v>
      </c>
      <c r="Q93" s="174">
        <v>60446.480014769229</v>
      </c>
      <c r="R93" s="178">
        <v>8.5972667393669502E-2</v>
      </c>
      <c r="S93" s="174">
        <v>11603.799447841933</v>
      </c>
      <c r="T93" s="178">
        <v>1.6504014628947936E-2</v>
      </c>
      <c r="U93" s="174">
        <v>505.18677962128044</v>
      </c>
      <c r="V93" s="178">
        <v>7.1852413846839908E-4</v>
      </c>
      <c r="W93" s="174">
        <v>492.28872869748295</v>
      </c>
      <c r="X93" s="178">
        <v>7.001793176975731E-4</v>
      </c>
      <c r="Y93" s="174">
        <v>352.28307340444286</v>
      </c>
      <c r="Z93" s="178">
        <v>5.010501106238064E-4</v>
      </c>
      <c r="AA93" s="174">
        <v>163.43610317700438</v>
      </c>
      <c r="AB93" s="178">
        <v>2.3245419311630522E-4</v>
      </c>
      <c r="AC93" s="174">
        <v>420118.1062522587</v>
      </c>
      <c r="AD93" s="178">
        <v>0.59753147256976191</v>
      </c>
      <c r="AE93" s="174">
        <v>2059.1618736825549</v>
      </c>
      <c r="AF93" s="178">
        <v>2.928733630685864E-3</v>
      </c>
      <c r="AG93" s="174">
        <v>138.32788472965899</v>
      </c>
      <c r="AH93" s="178">
        <v>1.9674292402513903E-4</v>
      </c>
      <c r="AI93" s="174">
        <v>118.81818287529637</v>
      </c>
      <c r="AJ93" s="178">
        <v>1.6899439163640525E-4</v>
      </c>
      <c r="AK93" s="174">
        <v>207.31061512851758</v>
      </c>
      <c r="AL93" s="178">
        <v>2.9485664934114056E-4</v>
      </c>
    </row>
    <row r="94" spans="1:42" x14ac:dyDescent="0.25">
      <c r="A94" s="172" t="s">
        <v>60</v>
      </c>
      <c r="B94" s="176" t="s">
        <v>52</v>
      </c>
      <c r="C94" s="175">
        <v>1805131.2716831055</v>
      </c>
      <c r="D94" s="179">
        <v>1</v>
      </c>
      <c r="E94" s="175">
        <v>30871.488551005794</v>
      </c>
      <c r="F94" s="179">
        <v>1.7102073979484714E-2</v>
      </c>
      <c r="G94" s="175">
        <v>1232.0671671637817</v>
      </c>
      <c r="H94" s="179">
        <v>6.8253604958879333E-4</v>
      </c>
      <c r="I94" s="175">
        <v>10693.359471353095</v>
      </c>
      <c r="J94" s="179">
        <v>5.9238680527552989E-3</v>
      </c>
      <c r="K94" s="175">
        <v>103846.04895069123</v>
      </c>
      <c r="L94" s="179">
        <v>5.7528253252111194E-2</v>
      </c>
      <c r="M94" s="175">
        <v>755.65187314713171</v>
      </c>
      <c r="N94" s="179">
        <v>4.1861325267638928E-4</v>
      </c>
      <c r="O94" s="175">
        <v>383556.6543100769</v>
      </c>
      <c r="P94" s="179">
        <v>0.21248130832748161</v>
      </c>
      <c r="Q94" s="175">
        <v>153994.33308200468</v>
      </c>
      <c r="R94" s="179">
        <v>8.5309215732781732E-2</v>
      </c>
      <c r="S94" s="175">
        <v>29469.627014222435</v>
      </c>
      <c r="T94" s="179">
        <v>1.6325475867882414E-2</v>
      </c>
      <c r="U94" s="175">
        <v>1305.3227200917408</v>
      </c>
      <c r="V94" s="179">
        <v>7.2311789207144873E-4</v>
      </c>
      <c r="W94" s="175">
        <v>1254.111929183053</v>
      </c>
      <c r="X94" s="179">
        <v>6.9474832598391491E-4</v>
      </c>
      <c r="Y94" s="175">
        <v>846.71876529311533</v>
      </c>
      <c r="Z94" s="179">
        <v>4.6906215552048702E-4</v>
      </c>
      <c r="AA94" s="175">
        <v>399.38515425541544</v>
      </c>
      <c r="AB94" s="179">
        <v>2.2124992266242693E-4</v>
      </c>
      <c r="AC94" s="175">
        <v>1080795.2705916974</v>
      </c>
      <c r="AD94" s="179">
        <v>0.59873499924687656</v>
      </c>
      <c r="AE94" s="175">
        <v>4948.6356436095894</v>
      </c>
      <c r="AF94" s="179">
        <v>2.7414270204268736E-3</v>
      </c>
      <c r="AG94" s="175">
        <v>350.14416225639332</v>
      </c>
      <c r="AH94" s="179">
        <v>1.939715785489211E-4</v>
      </c>
      <c r="AI94" s="175">
        <v>296.38449288879571</v>
      </c>
      <c r="AJ94" s="179">
        <v>1.6418999412294631E-4</v>
      </c>
      <c r="AK94" s="175">
        <v>516.06780416501908</v>
      </c>
      <c r="AL94" s="179">
        <v>2.8588934902437158E-4</v>
      </c>
    </row>
    <row r="95" spans="1:42" x14ac:dyDescent="0.25">
      <c r="A95" s="172" t="s">
        <v>62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</row>
    <row r="96" spans="1:42" x14ac:dyDescent="0.25">
      <c r="A96" s="172" t="s">
        <v>64</v>
      </c>
      <c r="B96" s="170" t="s">
        <v>194</v>
      </c>
      <c r="C96" s="174">
        <v>-191888.3832352669</v>
      </c>
      <c r="D96" s="178">
        <v>1</v>
      </c>
      <c r="E96" s="174">
        <v>-3314.8813596311898</v>
      </c>
      <c r="F96" s="178">
        <v>1.7275049712451546E-2</v>
      </c>
      <c r="G96" s="174">
        <v>-132.41162947037191</v>
      </c>
      <c r="H96" s="178">
        <v>6.9004505243043892E-4</v>
      </c>
      <c r="I96" s="174">
        <v>-1112.9858410081561</v>
      </c>
      <c r="J96" s="178">
        <v>5.8001731123221113E-3</v>
      </c>
      <c r="K96" s="174">
        <v>-10957.069377682703</v>
      </c>
      <c r="L96" s="178">
        <v>5.710126477145136E-2</v>
      </c>
      <c r="M96" s="174">
        <v>-81.579293076081342</v>
      </c>
      <c r="N96" s="178">
        <v>4.2513930077809942E-4</v>
      </c>
      <c r="O96" s="174">
        <v>-40876.251957290915</v>
      </c>
      <c r="P96" s="178">
        <v>0.21302098265726763</v>
      </c>
      <c r="Q96" s="174">
        <v>-16526.240038548549</v>
      </c>
      <c r="R96" s="178">
        <v>8.6124234098561181E-2</v>
      </c>
      <c r="S96" s="174">
        <v>-3171.2538088511083</v>
      </c>
      <c r="T96" s="178">
        <v>1.6526554423896299E-2</v>
      </c>
      <c r="U96" s="174">
        <v>-135.38367514963886</v>
      </c>
      <c r="V96" s="178">
        <v>7.0553346099982614E-4</v>
      </c>
      <c r="W96" s="174">
        <v>-134.48732328800227</v>
      </c>
      <c r="X96" s="178">
        <v>7.0086224616897519E-4</v>
      </c>
      <c r="Y96" s="174">
        <v>-99.353286484152662</v>
      </c>
      <c r="Z96" s="178">
        <v>5.1776603048627205E-4</v>
      </c>
      <c r="AA96" s="174">
        <v>-45.859416436551726</v>
      </c>
      <c r="AB96" s="178">
        <v>2.3899006111446192E-4</v>
      </c>
      <c r="AC96" s="174">
        <v>-114593.20622074942</v>
      </c>
      <c r="AD96" s="178">
        <v>0.5971867826946623</v>
      </c>
      <c r="AE96" s="174">
        <v>-580.72760584648404</v>
      </c>
      <c r="AF96" s="178">
        <v>3.0263822960792603E-3</v>
      </c>
      <c r="AG96" s="174">
        <v>-37.803720277621039</v>
      </c>
      <c r="AH96" s="178">
        <v>1.970089050741095E-4</v>
      </c>
      <c r="AI96" s="174">
        <v>-33.092124627146504</v>
      </c>
      <c r="AJ96" s="178">
        <v>1.7245507033416158E-4</v>
      </c>
      <c r="AK96" s="174">
        <v>-55.796556848797088</v>
      </c>
      <c r="AL96" s="178">
        <v>2.9077610592188424E-4</v>
      </c>
    </row>
    <row r="97" spans="1:42" x14ac:dyDescent="0.25">
      <c r="A97" s="172" t="s">
        <v>66</v>
      </c>
      <c r="B97" s="170" t="s">
        <v>195</v>
      </c>
      <c r="C97" s="174">
        <v>-935490.20851930627</v>
      </c>
      <c r="D97" s="178">
        <v>1</v>
      </c>
      <c r="E97" s="174">
        <v>-16057.828522114054</v>
      </c>
      <c r="F97" s="178">
        <v>1.7165148684485307E-2</v>
      </c>
      <c r="G97" s="174">
        <v>-641.26507402032939</v>
      </c>
      <c r="H97" s="178">
        <v>6.8548560763166471E-4</v>
      </c>
      <c r="I97" s="174">
        <v>-5315.9861144392844</v>
      </c>
      <c r="J97" s="178">
        <v>5.6825673492119453E-3</v>
      </c>
      <c r="K97" s="174">
        <v>-53729.522221609695</v>
      </c>
      <c r="L97" s="178">
        <v>5.7434617414812685E-2</v>
      </c>
      <c r="M97" s="174">
        <v>-394.10652526046539</v>
      </c>
      <c r="N97" s="178">
        <v>4.2128343158637346E-4</v>
      </c>
      <c r="O97" s="174">
        <v>-199160.72079989969</v>
      </c>
      <c r="P97" s="178">
        <v>0.21289450064381887</v>
      </c>
      <c r="Q97" s="174">
        <v>-80260.060524044093</v>
      </c>
      <c r="R97" s="178">
        <v>8.5794655885366986E-2</v>
      </c>
      <c r="S97" s="174">
        <v>-15359.543494496444</v>
      </c>
      <c r="T97" s="178">
        <v>1.6418711125589999E-2</v>
      </c>
      <c r="U97" s="174">
        <v>-647.96862846087981</v>
      </c>
      <c r="V97" s="178">
        <v>6.9265142762582675E-4</v>
      </c>
      <c r="W97" s="174">
        <v>-652.94128568558619</v>
      </c>
      <c r="X97" s="178">
        <v>6.9796699071715735E-4</v>
      </c>
      <c r="Y97" s="174">
        <v>-480.82013360816751</v>
      </c>
      <c r="Z97" s="178">
        <v>5.1397666082385785E-4</v>
      </c>
      <c r="AA97" s="174">
        <v>-223.22331763865171</v>
      </c>
      <c r="AB97" s="178">
        <v>2.3861641266344148E-4</v>
      </c>
      <c r="AC97" s="174">
        <v>-559150.68700129224</v>
      </c>
      <c r="AD97" s="178">
        <v>0.59770875409408708</v>
      </c>
      <c r="AE97" s="174">
        <v>-2810.1210695070263</v>
      </c>
      <c r="AF97" s="178">
        <v>3.0039021722684683E-3</v>
      </c>
      <c r="AG97" s="174">
        <v>-182.58305920597087</v>
      </c>
      <c r="AH97" s="178">
        <v>1.951736720953641E-4</v>
      </c>
      <c r="AI97" s="174">
        <v>-162.14555639232771</v>
      </c>
      <c r="AJ97" s="178">
        <v>1.7332683433316919E-4</v>
      </c>
      <c r="AK97" s="174">
        <v>-260.68519163138353</v>
      </c>
      <c r="AL97" s="178">
        <v>2.7866159288187102E-4</v>
      </c>
    </row>
    <row r="98" spans="1:42" ht="15.75" thickBot="1" x14ac:dyDescent="0.3">
      <c r="A98" s="172" t="s">
        <v>68</v>
      </c>
      <c r="B98" s="170" t="s">
        <v>196</v>
      </c>
      <c r="C98" s="174">
        <v>-311773.54567666829</v>
      </c>
      <c r="D98" s="178">
        <v>1</v>
      </c>
      <c r="E98" s="174">
        <v>-5377.9172766845204</v>
      </c>
      <c r="F98" s="178">
        <v>1.7249434248862824E-2</v>
      </c>
      <c r="G98" s="174">
        <v>-213.21781524630305</v>
      </c>
      <c r="H98" s="178">
        <v>6.8388680888090917E-4</v>
      </c>
      <c r="I98" s="174">
        <v>-2074.1819919858376</v>
      </c>
      <c r="J98" s="178">
        <v>6.6528479428364148E-3</v>
      </c>
      <c r="K98" s="174">
        <v>-18089.316086957526</v>
      </c>
      <c r="L98" s="178">
        <v>5.8020689496592039E-2</v>
      </c>
      <c r="M98" s="174">
        <v>-130.43360432062389</v>
      </c>
      <c r="N98" s="178">
        <v>4.183600761813607E-4</v>
      </c>
      <c r="O98" s="174">
        <v>-66594.616858137117</v>
      </c>
      <c r="P98" s="178">
        <v>0.2135993184206865</v>
      </c>
      <c r="Q98" s="174">
        <v>-26565.029005529559</v>
      </c>
      <c r="R98" s="178">
        <v>8.5206167662087065E-2</v>
      </c>
      <c r="S98" s="174">
        <v>-5100.2754416768457</v>
      </c>
      <c r="T98" s="178">
        <v>1.6358910216732116E-2</v>
      </c>
      <c r="U98" s="174">
        <v>-253.93179599241813</v>
      </c>
      <c r="V98" s="178">
        <v>8.1447511988641834E-4</v>
      </c>
      <c r="W98" s="174">
        <v>-219.75668332117715</v>
      </c>
      <c r="X98" s="178">
        <v>7.0485994199482444E-4</v>
      </c>
      <c r="Y98" s="174">
        <v>-112.55248182911023</v>
      </c>
      <c r="Z98" s="178">
        <v>3.6100715852856641E-4</v>
      </c>
      <c r="AA98" s="174">
        <v>-56.019915085875972</v>
      </c>
      <c r="AB98" s="178">
        <v>1.7968142538935189E-4</v>
      </c>
      <c r="AC98" s="174">
        <v>-186125.36883064668</v>
      </c>
      <c r="AD98" s="178">
        <v>0.59698897296331921</v>
      </c>
      <c r="AE98" s="174">
        <v>-657.84948894374088</v>
      </c>
      <c r="AF98" s="178">
        <v>2.1100234386979655E-3</v>
      </c>
      <c r="AG98" s="174">
        <v>-60.507381035842549</v>
      </c>
      <c r="AH98" s="178">
        <v>1.9407477598690518E-4</v>
      </c>
      <c r="AI98" s="174">
        <v>-45.699985606894934</v>
      </c>
      <c r="AJ98" s="178">
        <v>1.4658070333616158E-4</v>
      </c>
      <c r="AK98" s="174">
        <v>-96.871033668146183</v>
      </c>
      <c r="AL98" s="178">
        <v>3.1070960000117667E-4</v>
      </c>
    </row>
    <row r="99" spans="1:42" x14ac:dyDescent="0.25">
      <c r="A99" s="172" t="s">
        <v>69</v>
      </c>
      <c r="B99" s="176" t="s">
        <v>54</v>
      </c>
      <c r="C99" s="175">
        <v>-1439152.1374312416</v>
      </c>
      <c r="D99" s="179">
        <v>1</v>
      </c>
      <c r="E99" s="175">
        <v>-24750.627158429768</v>
      </c>
      <c r="F99" s="179">
        <v>1.7198061632738449E-2</v>
      </c>
      <c r="G99" s="175">
        <v>-986.89451873700443</v>
      </c>
      <c r="H99" s="179">
        <v>6.8574717923743859E-4</v>
      </c>
      <c r="I99" s="175">
        <v>-8503.1539474332785</v>
      </c>
      <c r="J99" s="179">
        <v>5.908446873873009E-3</v>
      </c>
      <c r="K99" s="175">
        <v>-82775.907686249906</v>
      </c>
      <c r="L99" s="179">
        <v>5.7517134938907526E-2</v>
      </c>
      <c r="M99" s="175">
        <v>-606.11942265717073</v>
      </c>
      <c r="N99" s="179">
        <v>4.2116424448289391E-4</v>
      </c>
      <c r="O99" s="175">
        <v>-306631.58961532777</v>
      </c>
      <c r="P99" s="179">
        <v>0.21306405461943576</v>
      </c>
      <c r="Q99" s="175">
        <v>-123351.32956812221</v>
      </c>
      <c r="R99" s="179">
        <v>8.5711111674609569E-2</v>
      </c>
      <c r="S99" s="175">
        <v>-23631.07274502439</v>
      </c>
      <c r="T99" s="179">
        <v>1.6420135252137938E-2</v>
      </c>
      <c r="U99" s="175">
        <v>-1037.2840996029367</v>
      </c>
      <c r="V99" s="179">
        <v>7.2076055937657607E-4</v>
      </c>
      <c r="W99" s="175">
        <v>-1007.1852922947654</v>
      </c>
      <c r="X99" s="179">
        <v>6.9984629567552286E-4</v>
      </c>
      <c r="Y99" s="175">
        <v>-692.72590192143036</v>
      </c>
      <c r="Z99" s="179">
        <v>4.8134306575667838E-4</v>
      </c>
      <c r="AA99" s="175">
        <v>-325.1026491610794</v>
      </c>
      <c r="AB99" s="179">
        <v>2.2589873628048711E-4</v>
      </c>
      <c r="AC99" s="175">
        <v>-859869.2620526884</v>
      </c>
      <c r="AD99" s="179">
        <v>0.5974832261914147</v>
      </c>
      <c r="AE99" s="175">
        <v>-4048.6981642972514</v>
      </c>
      <c r="AF99" s="179">
        <v>2.8132523719999591E-3</v>
      </c>
      <c r="AG99" s="175">
        <v>-280.89416051943448</v>
      </c>
      <c r="AH99" s="179">
        <v>1.9518031013788823E-4</v>
      </c>
      <c r="AI99" s="175">
        <v>-240.93766662636915</v>
      </c>
      <c r="AJ99" s="179">
        <v>1.6741639772458068E-4</v>
      </c>
      <c r="AK99" s="175">
        <v>-413.35278214832687</v>
      </c>
      <c r="AL99" s="179">
        <v>2.8721965621099989E-4</v>
      </c>
      <c r="AM99" s="167"/>
      <c r="AN99" s="167"/>
      <c r="AO99" s="167"/>
      <c r="AP99" s="167"/>
    </row>
    <row r="100" spans="1:42" ht="15.75" thickBot="1" x14ac:dyDescent="0.3">
      <c r="A100" s="172" t="s">
        <v>71</v>
      </c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</row>
    <row r="101" spans="1:42" x14ac:dyDescent="0.25">
      <c r="A101" s="172" t="s">
        <v>73</v>
      </c>
      <c r="B101" s="180" t="s">
        <v>56</v>
      </c>
      <c r="C101" s="175">
        <v>365979.13425186422</v>
      </c>
      <c r="D101" s="179">
        <v>1</v>
      </c>
      <c r="E101" s="175">
        <v>6120.8613925760292</v>
      </c>
      <c r="F101" s="179">
        <v>1.6724618481565388E-2</v>
      </c>
      <c r="G101" s="175">
        <v>245.1726484267775</v>
      </c>
      <c r="H101" s="179">
        <v>6.699088157797855E-4</v>
      </c>
      <c r="I101" s="175">
        <v>2190.2055239198171</v>
      </c>
      <c r="J101" s="179">
        <v>5.9845092764565459E-3</v>
      </c>
      <c r="K101" s="175">
        <v>21070.141264441289</v>
      </c>
      <c r="L101" s="179">
        <v>5.7571974171459095E-2</v>
      </c>
      <c r="M101" s="175">
        <v>149.53245048996132</v>
      </c>
      <c r="N101" s="179">
        <v>4.0858190124864921E-4</v>
      </c>
      <c r="O101" s="175">
        <v>76925.064694749191</v>
      </c>
      <c r="P101" s="179">
        <v>0.21018975535859352</v>
      </c>
      <c r="Q101" s="175">
        <v>30643.003513882533</v>
      </c>
      <c r="R101" s="179">
        <v>8.3728826717192673E-2</v>
      </c>
      <c r="S101" s="175">
        <v>5838.5542691980381</v>
      </c>
      <c r="T101" s="179">
        <v>1.5953243567104529E-2</v>
      </c>
      <c r="U101" s="175">
        <v>268.03862048880416</v>
      </c>
      <c r="V101" s="179">
        <v>7.3238771121946508E-4</v>
      </c>
      <c r="W101" s="175">
        <v>246.92663688828742</v>
      </c>
      <c r="X101" s="179">
        <v>6.7470140720742369E-4</v>
      </c>
      <c r="Y101" s="175">
        <v>153.99286337168493</v>
      </c>
      <c r="Z101" s="179">
        <v>4.207695165093979E-4</v>
      </c>
      <c r="AA101" s="175">
        <v>74.282505094336031</v>
      </c>
      <c r="AB101" s="179">
        <v>2.0296923551716843E-4</v>
      </c>
      <c r="AC101" s="175">
        <v>220926.00853900908</v>
      </c>
      <c r="AD101" s="179">
        <v>0.60365738880339936</v>
      </c>
      <c r="AE101" s="175">
        <v>899.93747931233918</v>
      </c>
      <c r="AF101" s="179">
        <v>2.4589857592619163E-3</v>
      </c>
      <c r="AG101" s="175">
        <v>69.250001736958865</v>
      </c>
      <c r="AH101" s="179">
        <v>1.8921844240798032E-4</v>
      </c>
      <c r="AI101" s="175">
        <v>55.446826262426463</v>
      </c>
      <c r="AJ101" s="179">
        <v>1.5150269803159967E-4</v>
      </c>
      <c r="AK101" s="175">
        <v>102.71502201669247</v>
      </c>
      <c r="AL101" s="179">
        <v>2.8065813704560743E-4</v>
      </c>
      <c r="AM101" s="167"/>
      <c r="AN101" s="167"/>
      <c r="AO101" s="167"/>
      <c r="AP101" s="167"/>
    </row>
    <row r="102" spans="1:42" ht="15.75" thickBot="1" x14ac:dyDescent="0.3">
      <c r="A102" s="172" t="s">
        <v>75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</row>
    <row r="103" spans="1:42" ht="15.75" thickBot="1" x14ac:dyDescent="0.3">
      <c r="A103" s="172" t="s">
        <v>77</v>
      </c>
      <c r="B103" s="181" t="s">
        <v>58</v>
      </c>
      <c r="C103" s="182">
        <v>28782003.890522651</v>
      </c>
      <c r="D103" s="183">
        <v>1</v>
      </c>
      <c r="E103" s="182">
        <v>479509.11482032569</v>
      </c>
      <c r="F103" s="183">
        <v>1.6660032312003772E-2</v>
      </c>
      <c r="G103" s="182">
        <v>19091.891579251878</v>
      </c>
      <c r="H103" s="183">
        <v>6.6332739207010057E-4</v>
      </c>
      <c r="I103" s="182">
        <v>174486.38066436056</v>
      </c>
      <c r="J103" s="183">
        <v>6.0623430296253798E-3</v>
      </c>
      <c r="K103" s="182">
        <v>1686933.8823708678</v>
      </c>
      <c r="L103" s="183">
        <v>5.861071691837072E-2</v>
      </c>
      <c r="M103" s="182">
        <v>11573.12565223807</v>
      </c>
      <c r="N103" s="183">
        <v>4.0209589631974417E-4</v>
      </c>
      <c r="O103" s="182">
        <v>6076481.7852600478</v>
      </c>
      <c r="P103" s="183">
        <v>0.2111208729028389</v>
      </c>
      <c r="Q103" s="182">
        <v>2398880.7233217265</v>
      </c>
      <c r="R103" s="183">
        <v>8.3346549894381422E-2</v>
      </c>
      <c r="S103" s="182">
        <v>455634.81391188153</v>
      </c>
      <c r="T103" s="183">
        <v>1.5830545213077158E-2</v>
      </c>
      <c r="U103" s="182">
        <v>21474.481607000766</v>
      </c>
      <c r="V103" s="183">
        <v>7.4610793913734025E-4</v>
      </c>
      <c r="W103" s="182">
        <v>19583.163887485145</v>
      </c>
      <c r="X103" s="183">
        <v>6.8039612397986977E-4</v>
      </c>
      <c r="Y103" s="182">
        <v>10640.603340440482</v>
      </c>
      <c r="Z103" s="183">
        <v>3.696964040764453E-4</v>
      </c>
      <c r="AA103" s="182">
        <v>5356.7015450412837</v>
      </c>
      <c r="AB103" s="183">
        <v>1.8611287683152389E-4</v>
      </c>
      <c r="AC103" s="182">
        <v>17342891.489183251</v>
      </c>
      <c r="AD103" s="183">
        <v>0.60256025102178257</v>
      </c>
      <c r="AE103" s="182">
        <v>62163.695621052102</v>
      </c>
      <c r="AF103" s="183">
        <v>2.1598112437724109E-3</v>
      </c>
      <c r="AG103" s="182">
        <v>5360.3943417151104</v>
      </c>
      <c r="AH103" s="183">
        <v>1.862411791098459E-4</v>
      </c>
      <c r="AI103" s="182">
        <v>4286.1145621638379</v>
      </c>
      <c r="AJ103" s="183">
        <v>1.4891647497744837E-4</v>
      </c>
      <c r="AK103" s="182">
        <v>7655.5288537969191</v>
      </c>
      <c r="AL103" s="183">
        <v>2.6598317764517203E-4</v>
      </c>
      <c r="AM103" s="167"/>
      <c r="AN103" s="167"/>
      <c r="AO103" s="167"/>
      <c r="AP103" s="167"/>
    </row>
    <row r="104" spans="1:42" ht="15.75" thickTop="1" x14ac:dyDescent="0.25">
      <c r="A104" s="172" t="s">
        <v>79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</row>
    <row r="105" spans="1:42" x14ac:dyDescent="0.25">
      <c r="A105" s="172" t="s">
        <v>81</v>
      </c>
      <c r="B105" s="177" t="s">
        <v>198</v>
      </c>
      <c r="C105" s="174"/>
      <c r="D105" s="169"/>
      <c r="E105" s="174"/>
      <c r="F105" s="169"/>
      <c r="G105" s="174"/>
      <c r="H105" s="169"/>
      <c r="I105" s="174"/>
      <c r="J105" s="169"/>
      <c r="K105" s="174"/>
      <c r="L105" s="169"/>
      <c r="M105" s="174"/>
      <c r="N105" s="169"/>
      <c r="O105" s="174"/>
      <c r="P105" s="169"/>
      <c r="Q105" s="174"/>
      <c r="R105" s="169"/>
      <c r="S105" s="174"/>
      <c r="T105" s="169"/>
      <c r="U105" s="174"/>
      <c r="V105" s="169"/>
      <c r="W105" s="174"/>
      <c r="X105" s="169"/>
      <c r="Y105" s="174"/>
      <c r="Z105" s="169"/>
      <c r="AA105" s="174"/>
      <c r="AB105" s="169"/>
      <c r="AC105" s="174"/>
      <c r="AD105" s="169"/>
      <c r="AE105" s="174"/>
      <c r="AF105" s="169"/>
      <c r="AG105" s="174"/>
      <c r="AH105" s="169"/>
      <c r="AI105" s="174"/>
      <c r="AJ105" s="169"/>
      <c r="AK105" s="174"/>
      <c r="AL105" s="169"/>
      <c r="AM105" s="167"/>
      <c r="AN105" s="167"/>
      <c r="AO105" s="167"/>
      <c r="AP105" s="167"/>
    </row>
    <row r="106" spans="1:42" x14ac:dyDescent="0.25">
      <c r="A106" s="172" t="s">
        <v>83</v>
      </c>
      <c r="B106" s="170" t="s">
        <v>180</v>
      </c>
      <c r="C106" s="174">
        <v>355751.95148232474</v>
      </c>
      <c r="D106" s="178">
        <v>1</v>
      </c>
      <c r="E106" s="174">
        <v>8832.591505485063</v>
      </c>
      <c r="F106" s="178">
        <v>2.482794955496935E-2</v>
      </c>
      <c r="G106" s="174">
        <v>336.59907962812127</v>
      </c>
      <c r="H106" s="178">
        <v>9.4616228590061564E-4</v>
      </c>
      <c r="I106" s="174">
        <v>4846.6315648966674</v>
      </c>
      <c r="J106" s="178">
        <v>1.3623626081886633E-2</v>
      </c>
      <c r="K106" s="174">
        <v>19845.666916584836</v>
      </c>
      <c r="L106" s="178">
        <v>5.5785124533802737E-2</v>
      </c>
      <c r="M106" s="174">
        <v>232.72151892723176</v>
      </c>
      <c r="N106" s="178">
        <v>6.5416793346471447E-4</v>
      </c>
      <c r="O106" s="174">
        <v>85625.199928023067</v>
      </c>
      <c r="P106" s="178">
        <v>0.24068792756089011</v>
      </c>
      <c r="Q106" s="174">
        <v>34788.572297814848</v>
      </c>
      <c r="R106" s="178">
        <v>9.7788844594836444E-2</v>
      </c>
      <c r="S106" s="174">
        <v>8274.5439107092316</v>
      </c>
      <c r="T106" s="178">
        <v>2.3259307155537406E-2</v>
      </c>
      <c r="U106" s="174">
        <v>555.86429623221784</v>
      </c>
      <c r="V106" s="178">
        <v>1.5625052622089005E-3</v>
      </c>
      <c r="W106" s="174">
        <v>295.86494727916141</v>
      </c>
      <c r="X106" s="178">
        <v>8.3166078512393268E-4</v>
      </c>
      <c r="Y106" s="174">
        <v>329.06991212253507</v>
      </c>
      <c r="Z106" s="178">
        <v>9.2499819256475571E-4</v>
      </c>
      <c r="AA106" s="174">
        <v>35.011760133228307</v>
      </c>
      <c r="AB106" s="178">
        <v>9.8416213846033777E-5</v>
      </c>
      <c r="AC106" s="174">
        <v>189440.62494128026</v>
      </c>
      <c r="AD106" s="178">
        <v>0.5325076198512223</v>
      </c>
      <c r="AE106" s="174">
        <v>1877.8562227489381</v>
      </c>
      <c r="AF106" s="178">
        <v>5.2785549451644766E-3</v>
      </c>
      <c r="AG106" s="174">
        <v>108.54741952671006</v>
      </c>
      <c r="AH106" s="178">
        <v>3.0512107965795135E-4</v>
      </c>
      <c r="AI106" s="174">
        <v>38.461948525854694</v>
      </c>
      <c r="AJ106" s="178">
        <v>1.0811451171411394E-4</v>
      </c>
      <c r="AK106" s="174">
        <v>288.12331240677264</v>
      </c>
      <c r="AL106" s="178">
        <v>8.0989945720954908E-4</v>
      </c>
      <c r="AM106" s="167"/>
      <c r="AN106" s="167"/>
      <c r="AO106" s="167"/>
      <c r="AP106" s="167"/>
    </row>
    <row r="107" spans="1:42" ht="15.75" thickBot="1" x14ac:dyDescent="0.3">
      <c r="A107" s="172" t="s">
        <v>84</v>
      </c>
      <c r="B107" s="170" t="s">
        <v>181</v>
      </c>
      <c r="C107" s="174">
        <v>281825.13444965647</v>
      </c>
      <c r="D107" s="178">
        <v>1</v>
      </c>
      <c r="E107" s="174">
        <v>6997.140221438528</v>
      </c>
      <c r="F107" s="178">
        <v>2.4827949554969357E-2</v>
      </c>
      <c r="G107" s="174">
        <v>266.6523134351354</v>
      </c>
      <c r="H107" s="178">
        <v>9.4616228590061597E-4</v>
      </c>
      <c r="I107" s="174">
        <v>3839.4802522195478</v>
      </c>
      <c r="J107" s="178">
        <v>1.3623626081886636E-2</v>
      </c>
      <c r="K107" s="174">
        <v>15721.650222029788</v>
      </c>
      <c r="L107" s="178">
        <v>5.5785124533802743E-2</v>
      </c>
      <c r="M107" s="174">
        <v>184.36096580134713</v>
      </c>
      <c r="N107" s="178">
        <v>6.5416793346471469E-4</v>
      </c>
      <c r="O107" s="174">
        <v>67831.90754525704</v>
      </c>
      <c r="P107" s="178">
        <v>0.24068792756089014</v>
      </c>
      <c r="Q107" s="174">
        <v>27559.354275616352</v>
      </c>
      <c r="R107" s="178">
        <v>9.7788844594836472E-2</v>
      </c>
      <c r="S107" s="174">
        <v>6555.057366315189</v>
      </c>
      <c r="T107" s="178">
        <v>2.3259307155537416E-2</v>
      </c>
      <c r="U107" s="174">
        <v>440.35325560031919</v>
      </c>
      <c r="V107" s="178">
        <v>1.5625052622089007E-3</v>
      </c>
      <c r="W107" s="174">
        <v>234.38291258405928</v>
      </c>
      <c r="X107" s="178">
        <v>8.3166078512393301E-4</v>
      </c>
      <c r="Y107" s="174">
        <v>260.68773998525154</v>
      </c>
      <c r="Z107" s="178">
        <v>9.2499819256475582E-4</v>
      </c>
      <c r="AA107" s="174">
        <v>27.736162699184625</v>
      </c>
      <c r="AB107" s="178">
        <v>9.8416213846033818E-5</v>
      </c>
      <c r="AC107" s="174">
        <v>150074.03156003726</v>
      </c>
      <c r="AD107" s="178">
        <v>0.53250761985122219</v>
      </c>
      <c r="AE107" s="174">
        <v>1487.6294571208782</v>
      </c>
      <c r="AF107" s="178">
        <v>5.2785549451644783E-3</v>
      </c>
      <c r="AG107" s="174">
        <v>85.990789298026499</v>
      </c>
      <c r="AH107" s="178">
        <v>3.051210796579514E-4</v>
      </c>
      <c r="AI107" s="174">
        <v>30.469386799789127</v>
      </c>
      <c r="AJ107" s="178">
        <v>1.0811451171411397E-4</v>
      </c>
      <c r="AK107" s="174">
        <v>228.25002341878499</v>
      </c>
      <c r="AL107" s="178">
        <v>8.0989945720954918E-4</v>
      </c>
      <c r="AM107" s="167"/>
      <c r="AN107" s="167"/>
      <c r="AO107" s="167"/>
      <c r="AP107" s="167"/>
    </row>
    <row r="108" spans="1:42" x14ac:dyDescent="0.25">
      <c r="A108" s="172" t="s">
        <v>86</v>
      </c>
      <c r="B108" s="176" t="s">
        <v>38</v>
      </c>
      <c r="C108" s="175">
        <v>637577.08593198122</v>
      </c>
      <c r="D108" s="179">
        <v>1</v>
      </c>
      <c r="E108" s="175">
        <v>15829.731726923592</v>
      </c>
      <c r="F108" s="179">
        <v>2.4827949554969357E-2</v>
      </c>
      <c r="G108" s="175">
        <v>603.25139306325673</v>
      </c>
      <c r="H108" s="179">
        <v>9.4616228590061586E-4</v>
      </c>
      <c r="I108" s="175">
        <v>8686.1118171162161</v>
      </c>
      <c r="J108" s="179">
        <v>1.3623626081886636E-2</v>
      </c>
      <c r="K108" s="175">
        <v>35567.317138614628</v>
      </c>
      <c r="L108" s="179">
        <v>5.578512453380275E-2</v>
      </c>
      <c r="M108" s="175">
        <v>417.08248472857883</v>
      </c>
      <c r="N108" s="179">
        <v>6.5416793346471447E-4</v>
      </c>
      <c r="O108" s="175">
        <v>153457.10747328011</v>
      </c>
      <c r="P108" s="179">
        <v>0.24068792756089011</v>
      </c>
      <c r="Q108" s="175">
        <v>62347.926573431192</v>
      </c>
      <c r="R108" s="179">
        <v>9.7788844594836444E-2</v>
      </c>
      <c r="S108" s="175">
        <v>14829.601277024422</v>
      </c>
      <c r="T108" s="179">
        <v>2.3259307155537413E-2</v>
      </c>
      <c r="U108" s="175">
        <v>996.21755183253697</v>
      </c>
      <c r="V108" s="179">
        <v>1.5625052622089005E-3</v>
      </c>
      <c r="W108" s="175">
        <v>530.2478598632207</v>
      </c>
      <c r="X108" s="179">
        <v>8.316607851239329E-4</v>
      </c>
      <c r="Y108" s="175">
        <v>589.75765210778661</v>
      </c>
      <c r="Z108" s="179">
        <v>9.2499819256475582E-4</v>
      </c>
      <c r="AA108" s="175">
        <v>62.747922832412939</v>
      </c>
      <c r="AB108" s="179">
        <v>9.8416213846033818E-5</v>
      </c>
      <c r="AC108" s="175">
        <v>339514.65650131751</v>
      </c>
      <c r="AD108" s="179">
        <v>0.5325076198512223</v>
      </c>
      <c r="AE108" s="175">
        <v>3365.4856798698161</v>
      </c>
      <c r="AF108" s="179">
        <v>5.2785549451644766E-3</v>
      </c>
      <c r="AG108" s="175">
        <v>194.53820882473656</v>
      </c>
      <c r="AH108" s="179">
        <v>3.051210796579514E-4</v>
      </c>
      <c r="AI108" s="175">
        <v>68.931335325643829</v>
      </c>
      <c r="AJ108" s="179">
        <v>1.0811451171411397E-4</v>
      </c>
      <c r="AK108" s="175">
        <v>516.37333582555755</v>
      </c>
      <c r="AL108" s="179">
        <v>8.0989945720954897E-4</v>
      </c>
      <c r="AM108" s="167"/>
      <c r="AN108" s="167"/>
      <c r="AO108" s="167"/>
      <c r="AP108" s="167"/>
    </row>
    <row r="109" spans="1:42" x14ac:dyDescent="0.25">
      <c r="A109" s="172" t="s">
        <v>88</v>
      </c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</row>
    <row r="110" spans="1:42" x14ac:dyDescent="0.25">
      <c r="A110" s="172" t="s">
        <v>90</v>
      </c>
      <c r="B110" s="170" t="s">
        <v>185</v>
      </c>
      <c r="C110" s="174">
        <v>-131488.73677823492</v>
      </c>
      <c r="D110" s="178">
        <v>1</v>
      </c>
      <c r="E110" s="174">
        <v>-3264.5957237766606</v>
      </c>
      <c r="F110" s="178">
        <v>2.4827949554969357E-2</v>
      </c>
      <c r="G110" s="174">
        <v>-124.40968376027915</v>
      </c>
      <c r="H110" s="178">
        <v>9.4616228590061607E-4</v>
      </c>
      <c r="I110" s="174">
        <v>-1791.3533838462879</v>
      </c>
      <c r="J110" s="178">
        <v>1.3623626081886636E-2</v>
      </c>
      <c r="K110" s="174">
        <v>-7335.1155559662448</v>
      </c>
      <c r="L110" s="178">
        <v>5.578512453380275E-2</v>
      </c>
      <c r="M110" s="174">
        <v>-86.015715212103771</v>
      </c>
      <c r="N110" s="178">
        <v>6.541679334647148E-4</v>
      </c>
      <c r="O110" s="174">
        <v>-31647.751552752765</v>
      </c>
      <c r="P110" s="178">
        <v>0.24068792756089019</v>
      </c>
      <c r="Q110" s="174">
        <v>-12858.131646778174</v>
      </c>
      <c r="R110" s="178">
        <v>9.7788844594836485E-2</v>
      </c>
      <c r="S110" s="174">
        <v>-3058.336916218575</v>
      </c>
      <c r="T110" s="178">
        <v>2.3259307155537413E-2</v>
      </c>
      <c r="U110" s="174">
        <v>-205.45184313719307</v>
      </c>
      <c r="V110" s="178">
        <v>1.5625052622089007E-3</v>
      </c>
      <c r="W110" s="174">
        <v>-109.35402606394101</v>
      </c>
      <c r="X110" s="178">
        <v>8.316607851239329E-4</v>
      </c>
      <c r="Y110" s="174">
        <v>-121.62684386249025</v>
      </c>
      <c r="Z110" s="178">
        <v>9.2499819256475593E-4</v>
      </c>
      <c r="AA110" s="174">
        <v>-12.940623637111621</v>
      </c>
      <c r="AB110" s="178">
        <v>9.8416213846033832E-5</v>
      </c>
      <c r="AC110" s="174">
        <v>-70018.754259021764</v>
      </c>
      <c r="AD110" s="178">
        <v>0.53250761985122241</v>
      </c>
      <c r="AE110" s="174">
        <v>-694.07052175418244</v>
      </c>
      <c r="AF110" s="178">
        <v>5.2785549451644792E-3</v>
      </c>
      <c r="AG110" s="174">
        <v>-40.119985328635231</v>
      </c>
      <c r="AH110" s="178">
        <v>3.0512107965795151E-4</v>
      </c>
      <c r="AI110" s="174">
        <v>-14.215840572684527</v>
      </c>
      <c r="AJ110" s="178">
        <v>1.0811451171411397E-4</v>
      </c>
      <c r="AK110" s="174">
        <v>-106.49265654586173</v>
      </c>
      <c r="AL110" s="178">
        <v>8.0989945720954908E-4</v>
      </c>
      <c r="AM110" s="167"/>
      <c r="AN110" s="167"/>
      <c r="AO110" s="167"/>
      <c r="AP110" s="167"/>
    </row>
    <row r="111" spans="1:42" ht="15.75" thickBot="1" x14ac:dyDescent="0.3">
      <c r="A111" s="172" t="s">
        <v>91</v>
      </c>
      <c r="B111" s="170" t="s">
        <v>186</v>
      </c>
      <c r="C111" s="174">
        <v>-94877.108440654149</v>
      </c>
      <c r="D111" s="178">
        <v>1</v>
      </c>
      <c r="E111" s="174">
        <v>-2355.6040622859186</v>
      </c>
      <c r="F111" s="178">
        <v>2.4827949554969357E-2</v>
      </c>
      <c r="G111" s="174">
        <v>-89.769141801849941</v>
      </c>
      <c r="H111" s="178">
        <v>9.4616228590061586E-4</v>
      </c>
      <c r="I111" s="174">
        <v>-1292.5702491260824</v>
      </c>
      <c r="J111" s="178">
        <v>1.3623626081886634E-2</v>
      </c>
      <c r="K111" s="174">
        <v>-5292.7313097689985</v>
      </c>
      <c r="L111" s="178">
        <v>5.5785124533802737E-2</v>
      </c>
      <c r="M111" s="174">
        <v>-62.065561961730353</v>
      </c>
      <c r="N111" s="178">
        <v>6.5416793346471458E-4</v>
      </c>
      <c r="O111" s="174">
        <v>-22835.774603550886</v>
      </c>
      <c r="P111" s="178">
        <v>0.24068792756089016</v>
      </c>
      <c r="Q111" s="174">
        <v>-9277.9228129105759</v>
      </c>
      <c r="R111" s="178">
        <v>9.7788844594836472E-2</v>
      </c>
      <c r="S111" s="174">
        <v>-2206.7758072504057</v>
      </c>
      <c r="T111" s="178">
        <v>2.3259307155537409E-2</v>
      </c>
      <c r="U111" s="174">
        <v>-148.24598120168662</v>
      </c>
      <c r="V111" s="178">
        <v>1.5625052622089007E-3</v>
      </c>
      <c r="W111" s="174">
        <v>-78.905570496042955</v>
      </c>
      <c r="X111" s="178">
        <v>8.316607851239329E-4</v>
      </c>
      <c r="Y111" s="174">
        <v>-87.761153823375423</v>
      </c>
      <c r="Z111" s="178">
        <v>9.2499819256475582E-4</v>
      </c>
      <c r="AA111" s="174">
        <v>-9.337445793388758</v>
      </c>
      <c r="AB111" s="178">
        <v>9.8416213846033804E-5</v>
      </c>
      <c r="AC111" s="174">
        <v>-50522.783194099044</v>
      </c>
      <c r="AD111" s="178">
        <v>0.53250761985122219</v>
      </c>
      <c r="AE111" s="174">
        <v>-500.81402994232133</v>
      </c>
      <c r="AF111" s="178">
        <v>5.2785549451644775E-3</v>
      </c>
      <c r="AG111" s="174">
        <v>-28.949005762236929</v>
      </c>
      <c r="AH111" s="178">
        <v>3.051210796579514E-4</v>
      </c>
      <c r="AI111" s="174">
        <v>-10.257592251908363</v>
      </c>
      <c r="AJ111" s="178">
        <v>1.0811451171411396E-4</v>
      </c>
      <c r="AK111" s="174">
        <v>-76.84091862769732</v>
      </c>
      <c r="AL111" s="178">
        <v>8.0989945720954908E-4</v>
      </c>
      <c r="AM111" s="167"/>
      <c r="AN111" s="167"/>
      <c r="AO111" s="167"/>
      <c r="AP111" s="167"/>
    </row>
    <row r="112" spans="1:42" x14ac:dyDescent="0.25">
      <c r="A112" s="172" t="s">
        <v>93</v>
      </c>
      <c r="B112" s="176" t="s">
        <v>40</v>
      </c>
      <c r="C112" s="175">
        <v>-226365.8452188891</v>
      </c>
      <c r="D112" s="179">
        <v>1</v>
      </c>
      <c r="E112" s="175">
        <v>-5620.1997860625806</v>
      </c>
      <c r="F112" s="179">
        <v>2.4827949554969361E-2</v>
      </c>
      <c r="G112" s="175">
        <v>-214.17882556212908</v>
      </c>
      <c r="H112" s="179">
        <v>9.4616228590061575E-4</v>
      </c>
      <c r="I112" s="175">
        <v>-3083.9236329723703</v>
      </c>
      <c r="J112" s="179">
        <v>1.3623626081886634E-2</v>
      </c>
      <c r="K112" s="175">
        <v>-12627.846865735244</v>
      </c>
      <c r="L112" s="179">
        <v>5.5785124533802743E-2</v>
      </c>
      <c r="M112" s="175">
        <v>-148.08127717383411</v>
      </c>
      <c r="N112" s="179">
        <v>6.5416793346471458E-4</v>
      </c>
      <c r="O112" s="175">
        <v>-54483.526156303647</v>
      </c>
      <c r="P112" s="179">
        <v>0.24068792756089014</v>
      </c>
      <c r="Q112" s="175">
        <v>-22136.054459688748</v>
      </c>
      <c r="R112" s="179">
        <v>9.7788844594836458E-2</v>
      </c>
      <c r="S112" s="175">
        <v>-5265.112723468982</v>
      </c>
      <c r="T112" s="179">
        <v>2.3259307155537416E-2</v>
      </c>
      <c r="U112" s="175">
        <v>-353.69782433887968</v>
      </c>
      <c r="V112" s="179">
        <v>1.5625052622089005E-3</v>
      </c>
      <c r="W112" s="175">
        <v>-188.25959655998398</v>
      </c>
      <c r="X112" s="179">
        <v>8.316607851239329E-4</v>
      </c>
      <c r="Y112" s="175">
        <v>-209.38799768586568</v>
      </c>
      <c r="Z112" s="179">
        <v>9.2499819256475582E-4</v>
      </c>
      <c r="AA112" s="175">
        <v>-22.278069430500381</v>
      </c>
      <c r="AB112" s="179">
        <v>9.8416213846033818E-5</v>
      </c>
      <c r="AC112" s="175">
        <v>-120541.53745312079</v>
      </c>
      <c r="AD112" s="179">
        <v>0.53250761985122219</v>
      </c>
      <c r="AE112" s="175">
        <v>-1194.8845516965039</v>
      </c>
      <c r="AF112" s="179">
        <v>5.2785549451644783E-3</v>
      </c>
      <c r="AG112" s="175">
        <v>-69.068991090872146</v>
      </c>
      <c r="AH112" s="179">
        <v>3.0512107965795135E-4</v>
      </c>
      <c r="AI112" s="175">
        <v>-24.473432824592887</v>
      </c>
      <c r="AJ112" s="179">
        <v>1.0811451171411394E-4</v>
      </c>
      <c r="AK112" s="175">
        <v>-183.33357517355907</v>
      </c>
      <c r="AL112" s="179">
        <v>8.0989945720954908E-4</v>
      </c>
      <c r="AM112" s="167"/>
      <c r="AN112" s="167"/>
      <c r="AO112" s="167"/>
      <c r="AP112" s="167"/>
    </row>
    <row r="113" spans="1:42" ht="15.75" thickBot="1" x14ac:dyDescent="0.3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</row>
    <row r="114" spans="1:42" ht="15.75" thickBot="1" x14ac:dyDescent="0.3">
      <c r="A114" s="172" t="s">
        <v>35</v>
      </c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</row>
    <row r="115" spans="1:42" x14ac:dyDescent="0.25">
      <c r="A115" s="172" t="s">
        <v>37</v>
      </c>
      <c r="B115" s="180" t="s">
        <v>42</v>
      </c>
      <c r="C115" s="175">
        <v>411211.24071309209</v>
      </c>
      <c r="D115" s="179">
        <v>1</v>
      </c>
      <c r="E115" s="175">
        <v>10209.531940861012</v>
      </c>
      <c r="F115" s="179">
        <v>2.4827949554969357E-2</v>
      </c>
      <c r="G115" s="175">
        <v>389.07256750112765</v>
      </c>
      <c r="H115" s="179">
        <v>9.4616228590061597E-4</v>
      </c>
      <c r="I115" s="175">
        <v>5602.1881841438453</v>
      </c>
      <c r="J115" s="179">
        <v>1.3623626081886636E-2</v>
      </c>
      <c r="K115" s="175">
        <v>22939.470272879385</v>
      </c>
      <c r="L115" s="179">
        <v>5.5785124533802757E-2</v>
      </c>
      <c r="M115" s="175">
        <v>269.00120755474467</v>
      </c>
      <c r="N115" s="179">
        <v>6.5416793346471437E-4</v>
      </c>
      <c r="O115" s="175">
        <v>98973.581316976459</v>
      </c>
      <c r="P115" s="179">
        <v>0.24068792756089011</v>
      </c>
      <c r="Q115" s="175">
        <v>40211.872113742444</v>
      </c>
      <c r="R115" s="179">
        <v>9.7788844594836444E-2</v>
      </c>
      <c r="S115" s="175">
        <v>9564.4885535554404</v>
      </c>
      <c r="T115" s="179">
        <v>2.3259307155537413E-2</v>
      </c>
      <c r="U115" s="175">
        <v>642.51972749365723</v>
      </c>
      <c r="V115" s="179">
        <v>1.5625052622089005E-3</v>
      </c>
      <c r="W115" s="175">
        <v>341.98826330323675</v>
      </c>
      <c r="X115" s="179">
        <v>8.316607851239329E-4</v>
      </c>
      <c r="Y115" s="175">
        <v>380.36965442192087</v>
      </c>
      <c r="Z115" s="179">
        <v>9.2499819256475571E-4</v>
      </c>
      <c r="AA115" s="175">
        <v>40.469853401912559</v>
      </c>
      <c r="AB115" s="179">
        <v>9.8416213846033818E-5</v>
      </c>
      <c r="AC115" s="175">
        <v>218973.11904819674</v>
      </c>
      <c r="AD115" s="179">
        <v>0.53250761985122241</v>
      </c>
      <c r="AE115" s="175">
        <v>2170.6011281733122</v>
      </c>
      <c r="AF115" s="179">
        <v>5.2785549451644766E-3</v>
      </c>
      <c r="AG115" s="175">
        <v>125.4692177338644</v>
      </c>
      <c r="AH115" s="179">
        <v>3.051210796579514E-4</v>
      </c>
      <c r="AI115" s="175">
        <v>44.457902501050938</v>
      </c>
      <c r="AJ115" s="179">
        <v>1.0811451171411398E-4</v>
      </c>
      <c r="AK115" s="175">
        <v>333.03976065199845</v>
      </c>
      <c r="AL115" s="179">
        <v>8.0989945720954897E-4</v>
      </c>
    </row>
    <row r="116" spans="1:42" x14ac:dyDescent="0.25">
      <c r="A116" s="172" t="s">
        <v>39</v>
      </c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</row>
    <row r="117" spans="1:42" x14ac:dyDescent="0.25">
      <c r="A117" s="172" t="s">
        <v>41</v>
      </c>
      <c r="B117" s="176" t="s">
        <v>44</v>
      </c>
      <c r="C117" s="174">
        <v>9798.9913407144759</v>
      </c>
      <c r="D117" s="178">
        <v>1</v>
      </c>
      <c r="E117" s="174">
        <v>243.28886269684051</v>
      </c>
      <c r="F117" s="178">
        <v>2.4827949554969354E-2</v>
      </c>
      <c r="G117" s="174">
        <v>9.2714360464507504</v>
      </c>
      <c r="H117" s="178">
        <v>9.4616228590061597E-4</v>
      </c>
      <c r="I117" s="174">
        <v>133.49779400553899</v>
      </c>
      <c r="J117" s="178">
        <v>1.3623626081886633E-2</v>
      </c>
      <c r="K117" s="174">
        <v>546.6379522474117</v>
      </c>
      <c r="L117" s="178">
        <v>5.5785124533802737E-2</v>
      </c>
      <c r="M117" s="174">
        <v>6.4101859153938205</v>
      </c>
      <c r="N117" s="178">
        <v>6.5416793346471447E-4</v>
      </c>
      <c r="O117" s="174">
        <v>2358.4989179836753</v>
      </c>
      <c r="P117" s="178">
        <v>0.24068792756089011</v>
      </c>
      <c r="Q117" s="174">
        <v>958.23204140327596</v>
      </c>
      <c r="R117" s="178">
        <v>9.7788844594836444E-2</v>
      </c>
      <c r="S117" s="174">
        <v>227.91774940812934</v>
      </c>
      <c r="T117" s="178">
        <v>2.3259307155537413E-2</v>
      </c>
      <c r="U117" s="174">
        <v>15.310975534205818</v>
      </c>
      <c r="V117" s="178">
        <v>1.5625052622089005E-3</v>
      </c>
      <c r="W117" s="174">
        <v>8.1494368318412214</v>
      </c>
      <c r="X117" s="178">
        <v>8.316607851239329E-4</v>
      </c>
      <c r="Y117" s="174">
        <v>9.0640492791185832</v>
      </c>
      <c r="Z117" s="178">
        <v>9.2499819256475582E-4</v>
      </c>
      <c r="AA117" s="174">
        <v>0.96437962726318938</v>
      </c>
      <c r="AB117" s="178">
        <v>9.8416213846033804E-5</v>
      </c>
      <c r="AC117" s="174">
        <v>5218.0375557866018</v>
      </c>
      <c r="AD117" s="178">
        <v>0.53250761985122219</v>
      </c>
      <c r="AE117" s="174">
        <v>51.724514199152281</v>
      </c>
      <c r="AF117" s="178">
        <v>5.2785549451644766E-3</v>
      </c>
      <c r="AG117" s="174">
        <v>2.9898788174377171</v>
      </c>
      <c r="AH117" s="178">
        <v>3.0512107965795135E-4</v>
      </c>
      <c r="AI117" s="174">
        <v>1.0594131640921765</v>
      </c>
      <c r="AJ117" s="178">
        <v>1.0811451171411396E-4</v>
      </c>
      <c r="AK117" s="174">
        <v>7.9361977680457256</v>
      </c>
      <c r="AL117" s="178">
        <v>8.0989945720954908E-4</v>
      </c>
    </row>
    <row r="118" spans="1:42" x14ac:dyDescent="0.25">
      <c r="A118" s="172" t="s">
        <v>43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</row>
    <row r="119" spans="1:42" ht="15.75" thickBot="1" x14ac:dyDescent="0.3">
      <c r="A119" s="172" t="s">
        <v>45</v>
      </c>
      <c r="B119" s="170" t="s">
        <v>190</v>
      </c>
      <c r="C119" s="174">
        <v>53885.123395304334</v>
      </c>
      <c r="D119" s="178">
        <v>1</v>
      </c>
      <c r="E119" s="174">
        <v>1337.8571254219153</v>
      </c>
      <c r="F119" s="178">
        <v>2.4827949554969361E-2</v>
      </c>
      <c r="G119" s="174">
        <v>50.984071527737903</v>
      </c>
      <c r="H119" s="178">
        <v>9.4616228590061586E-4</v>
      </c>
      <c r="I119" s="174">
        <v>734.11077251394795</v>
      </c>
      <c r="J119" s="178">
        <v>1.3623626081886638E-2</v>
      </c>
      <c r="K119" s="174">
        <v>3005.9883191263802</v>
      </c>
      <c r="L119" s="178">
        <v>5.578512453380275E-2</v>
      </c>
      <c r="M119" s="174">
        <v>35.24991981599738</v>
      </c>
      <c r="N119" s="178">
        <v>6.5416793346471458E-4</v>
      </c>
      <c r="O119" s="174">
        <v>12969.498676378638</v>
      </c>
      <c r="P119" s="178">
        <v>0.24068792756089019</v>
      </c>
      <c r="Q119" s="174">
        <v>5269.3639576770011</v>
      </c>
      <c r="R119" s="178">
        <v>9.7788844594836444E-2</v>
      </c>
      <c r="S119" s="174">
        <v>1253.3306361654186</v>
      </c>
      <c r="T119" s="178">
        <v>2.3259307155537413E-2</v>
      </c>
      <c r="U119" s="174">
        <v>84.195788859938972</v>
      </c>
      <c r="V119" s="178">
        <v>1.5625052622089007E-3</v>
      </c>
      <c r="W119" s="174">
        <v>44.814144029438815</v>
      </c>
      <c r="X119" s="178">
        <v>8.3166078512393301E-4</v>
      </c>
      <c r="Y119" s="174">
        <v>49.843641746785359</v>
      </c>
      <c r="Z119" s="178">
        <v>9.2499819256475603E-4</v>
      </c>
      <c r="AA119" s="174">
        <v>5.3031698271921917</v>
      </c>
      <c r="AB119" s="178">
        <v>9.8416213846033832E-5</v>
      </c>
      <c r="AC119" s="174">
        <v>28694.238804622924</v>
      </c>
      <c r="AD119" s="178">
        <v>0.5325076198512223</v>
      </c>
      <c r="AE119" s="174">
        <v>284.43558456908175</v>
      </c>
      <c r="AF119" s="178">
        <v>5.2785549451644775E-3</v>
      </c>
      <c r="AG119" s="174">
        <v>16.441487027877191</v>
      </c>
      <c r="AH119" s="178">
        <v>3.0512107965795135E-4</v>
      </c>
      <c r="AI119" s="174">
        <v>5.8257638045381066</v>
      </c>
      <c r="AJ119" s="178">
        <v>1.0811451171411396E-4</v>
      </c>
      <c r="AK119" s="174">
        <v>43.641532189526565</v>
      </c>
      <c r="AL119" s="178">
        <v>8.0989945720954929E-4</v>
      </c>
    </row>
    <row r="120" spans="1:42" x14ac:dyDescent="0.25">
      <c r="A120" s="172" t="s">
        <v>47</v>
      </c>
      <c r="B120" s="176" t="s">
        <v>46</v>
      </c>
      <c r="C120" s="175">
        <v>53885.123395304334</v>
      </c>
      <c r="D120" s="179">
        <v>1</v>
      </c>
      <c r="E120" s="175">
        <v>1337.8571254219153</v>
      </c>
      <c r="F120" s="179">
        <v>2.4827949554969361E-2</v>
      </c>
      <c r="G120" s="175">
        <v>50.984071527737903</v>
      </c>
      <c r="H120" s="179">
        <v>9.4616228590061586E-4</v>
      </c>
      <c r="I120" s="175">
        <v>734.11077251394795</v>
      </c>
      <c r="J120" s="179">
        <v>1.3623626081886638E-2</v>
      </c>
      <c r="K120" s="175">
        <v>3005.9883191263802</v>
      </c>
      <c r="L120" s="179">
        <v>5.578512453380275E-2</v>
      </c>
      <c r="M120" s="175">
        <v>35.24991981599738</v>
      </c>
      <c r="N120" s="179">
        <v>6.5416793346471458E-4</v>
      </c>
      <c r="O120" s="175">
        <v>12969.498676378638</v>
      </c>
      <c r="P120" s="179">
        <v>0.24068792756089019</v>
      </c>
      <c r="Q120" s="175">
        <v>5269.3639576770011</v>
      </c>
      <c r="R120" s="179">
        <v>9.7788844594836444E-2</v>
      </c>
      <c r="S120" s="175">
        <v>1253.3306361654186</v>
      </c>
      <c r="T120" s="179">
        <v>2.3259307155537413E-2</v>
      </c>
      <c r="U120" s="175">
        <v>84.195788859938972</v>
      </c>
      <c r="V120" s="179">
        <v>1.5625052622089007E-3</v>
      </c>
      <c r="W120" s="175">
        <v>44.814144029438815</v>
      </c>
      <c r="X120" s="179">
        <v>8.3166078512393301E-4</v>
      </c>
      <c r="Y120" s="175">
        <v>49.843641746785359</v>
      </c>
      <c r="Z120" s="179">
        <v>9.2499819256475603E-4</v>
      </c>
      <c r="AA120" s="175">
        <v>5.3031698271921917</v>
      </c>
      <c r="AB120" s="179">
        <v>9.8416213846033832E-5</v>
      </c>
      <c r="AC120" s="175">
        <v>28694.238804622924</v>
      </c>
      <c r="AD120" s="179">
        <v>0.5325076198512223</v>
      </c>
      <c r="AE120" s="175">
        <v>284.43558456908175</v>
      </c>
      <c r="AF120" s="179">
        <v>5.2785549451644775E-3</v>
      </c>
      <c r="AG120" s="175">
        <v>16.441487027877191</v>
      </c>
      <c r="AH120" s="179">
        <v>3.0512107965795135E-4</v>
      </c>
      <c r="AI120" s="175">
        <v>5.8257638045381066</v>
      </c>
      <c r="AJ120" s="179">
        <v>1.0811451171411396E-4</v>
      </c>
      <c r="AK120" s="175">
        <v>43.641532189526565</v>
      </c>
      <c r="AL120" s="179">
        <v>8.0989945720954929E-4</v>
      </c>
    </row>
    <row r="121" spans="1:42" x14ac:dyDescent="0.25">
      <c r="A121" s="172" t="s">
        <v>49</v>
      </c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</row>
    <row r="122" spans="1:42" x14ac:dyDescent="0.25">
      <c r="A122" s="172" t="s">
        <v>51</v>
      </c>
      <c r="B122" s="176" t="s">
        <v>48</v>
      </c>
      <c r="C122" s="174">
        <v>630074.74349233333</v>
      </c>
      <c r="D122" s="178">
        <v>1</v>
      </c>
      <c r="E122" s="174">
        <v>15677.725575451423</v>
      </c>
      <c r="F122" s="178">
        <v>2.488232664041419E-2</v>
      </c>
      <c r="G122" s="174">
        <v>597.45862763857087</v>
      </c>
      <c r="H122" s="178">
        <v>9.4823452901320851E-4</v>
      </c>
      <c r="I122" s="174">
        <v>8602.7027959556672</v>
      </c>
      <c r="J122" s="178">
        <v>1.3653463949805732E-2</v>
      </c>
      <c r="K122" s="174">
        <v>35101.216330779149</v>
      </c>
      <c r="L122" s="178">
        <v>5.5709606984439074E-2</v>
      </c>
      <c r="M122" s="174">
        <v>413.07741980115429</v>
      </c>
      <c r="N122" s="178">
        <v>6.5560066336190252E-4</v>
      </c>
      <c r="O122" s="174">
        <v>151864.72395493634</v>
      </c>
      <c r="P122" s="178">
        <v>0.24102652189038937</v>
      </c>
      <c r="Q122" s="174">
        <v>61742.728883992881</v>
      </c>
      <c r="R122" s="178">
        <v>9.7992705661823054E-2</v>
      </c>
      <c r="S122" s="174">
        <v>14687.198951017011</v>
      </c>
      <c r="T122" s="178">
        <v>2.3310248669244943E-2</v>
      </c>
      <c r="U122" s="174">
        <v>986.65130025636324</v>
      </c>
      <c r="V122" s="178">
        <v>1.5659273926576121E-3</v>
      </c>
      <c r="W122" s="174">
        <v>525.1561161814833</v>
      </c>
      <c r="X122" s="178">
        <v>8.3348225207486562E-4</v>
      </c>
      <c r="Y122" s="174">
        <v>575.72930115923668</v>
      </c>
      <c r="Z122" s="178">
        <v>9.1374762614372608E-4</v>
      </c>
      <c r="AA122" s="174">
        <v>62.145381334732015</v>
      </c>
      <c r="AB122" s="178">
        <v>9.8631760718223722E-5</v>
      </c>
      <c r="AC122" s="174">
        <v>335167.88621057721</v>
      </c>
      <c r="AD122" s="178">
        <v>0.53194940707007643</v>
      </c>
      <c r="AE122" s="174">
        <v>3297.9882613114355</v>
      </c>
      <c r="AF122" s="178">
        <v>5.2342810045544466E-3</v>
      </c>
      <c r="AG122" s="174">
        <v>192.67014151015019</v>
      </c>
      <c r="AH122" s="178">
        <v>3.0578934245520124E-4</v>
      </c>
      <c r="AI122" s="174">
        <v>68.269417159281758</v>
      </c>
      <c r="AJ122" s="178">
        <v>1.0835129937264728E-4</v>
      </c>
      <c r="AK122" s="174">
        <v>511.41482327109719</v>
      </c>
      <c r="AL122" s="178">
        <v>8.1167326345516345E-4</v>
      </c>
    </row>
    <row r="123" spans="1:42" ht="15.75" thickBot="1" x14ac:dyDescent="0.3">
      <c r="A123" s="172" t="s">
        <v>53</v>
      </c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</row>
    <row r="124" spans="1:42" x14ac:dyDescent="0.25">
      <c r="A124" s="172" t="s">
        <v>55</v>
      </c>
      <c r="B124" s="180" t="s">
        <v>50</v>
      </c>
      <c r="C124" s="175">
        <v>1104970.098941444</v>
      </c>
      <c r="D124" s="179">
        <v>1</v>
      </c>
      <c r="E124" s="175">
        <v>27468.403504431197</v>
      </c>
      <c r="F124" s="179">
        <v>2.4858956392345633E-2</v>
      </c>
      <c r="G124" s="175">
        <v>1046.7867027138875</v>
      </c>
      <c r="H124" s="179">
        <v>9.473439179184162E-4</v>
      </c>
      <c r="I124" s="175">
        <v>15072.499546618999</v>
      </c>
      <c r="J124" s="179">
        <v>1.3640640195656318E-2</v>
      </c>
      <c r="K124" s="175">
        <v>61593.31287503233</v>
      </c>
      <c r="L124" s="179">
        <v>5.5742063006083538E-2</v>
      </c>
      <c r="M124" s="175">
        <v>723.73873308729014</v>
      </c>
      <c r="N124" s="179">
        <v>6.5498490301287644E-4</v>
      </c>
      <c r="O124" s="175">
        <v>266166.30286627513</v>
      </c>
      <c r="P124" s="179">
        <v>0.24088100041916172</v>
      </c>
      <c r="Q124" s="175">
        <v>108182.19699681559</v>
      </c>
      <c r="R124" s="179">
        <v>9.7905090011443402E-2</v>
      </c>
      <c r="S124" s="175">
        <v>25732.935890146</v>
      </c>
      <c r="T124" s="179">
        <v>2.3288354965259266E-2</v>
      </c>
      <c r="U124" s="175">
        <v>1728.6777921441653</v>
      </c>
      <c r="V124" s="179">
        <v>1.5644566253876285E-3</v>
      </c>
      <c r="W124" s="175">
        <v>920.10796034600003</v>
      </c>
      <c r="X124" s="179">
        <v>8.3269941985530558E-4</v>
      </c>
      <c r="Y124" s="175">
        <v>1015.0066466070615</v>
      </c>
      <c r="Z124" s="179">
        <v>9.1858290788088563E-4</v>
      </c>
      <c r="AA124" s="175">
        <v>108.88278419109996</v>
      </c>
      <c r="AB124" s="179">
        <v>9.8539122728668536E-5</v>
      </c>
      <c r="AC124" s="175">
        <v>588053.28161918337</v>
      </c>
      <c r="AD124" s="179">
        <v>0.53218931641909184</v>
      </c>
      <c r="AE124" s="175">
        <v>5804.7494882529827</v>
      </c>
      <c r="AF124" s="179">
        <v>5.2533091110916978E-3</v>
      </c>
      <c r="AG124" s="175">
        <v>337.57072508932953</v>
      </c>
      <c r="AH124" s="179">
        <v>3.0550213568016061E-4</v>
      </c>
      <c r="AI124" s="175">
        <v>119.61249662896299</v>
      </c>
      <c r="AJ124" s="179">
        <v>1.08249532492826E-4</v>
      </c>
      <c r="AK124" s="175">
        <v>896.03231388066797</v>
      </c>
      <c r="AL124" s="179">
        <v>8.109109149098809E-4</v>
      </c>
    </row>
    <row r="125" spans="1:42" x14ac:dyDescent="0.25">
      <c r="A125" s="172" t="s">
        <v>57</v>
      </c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</row>
    <row r="126" spans="1:42" x14ac:dyDescent="0.25">
      <c r="A126" s="172" t="s">
        <v>59</v>
      </c>
      <c r="B126" s="170" t="s">
        <v>191</v>
      </c>
      <c r="C126" s="174">
        <v>627252.17407993518</v>
      </c>
      <c r="D126" s="178">
        <v>1</v>
      </c>
      <c r="E126" s="174">
        <v>15618.238875033278</v>
      </c>
      <c r="F126" s="178">
        <v>2.4899457539453558E-2</v>
      </c>
      <c r="G126" s="174">
        <v>595.1916634527571</v>
      </c>
      <c r="H126" s="178">
        <v>9.4888736627464856E-4</v>
      </c>
      <c r="I126" s="174">
        <v>8570.0611731930749</v>
      </c>
      <c r="J126" s="178">
        <v>1.3662864039911533E-2</v>
      </c>
      <c r="K126" s="174">
        <v>34929.049161564079</v>
      </c>
      <c r="L126" s="178">
        <v>5.5685816016179841E-2</v>
      </c>
      <c r="M126" s="174">
        <v>411.51006153844247</v>
      </c>
      <c r="N126" s="178">
        <v>6.5605202906160172E-4</v>
      </c>
      <c r="O126" s="174">
        <v>151251.31910489063</v>
      </c>
      <c r="P126" s="178">
        <v>0.24113319228705551</v>
      </c>
      <c r="Q126" s="174">
        <v>61506.422422655152</v>
      </c>
      <c r="R126" s="178">
        <v>9.805692983507612E-2</v>
      </c>
      <c r="S126" s="174">
        <v>14631.470650392275</v>
      </c>
      <c r="T126" s="178">
        <v>2.3326297229426078E-2</v>
      </c>
      <c r="U126" s="174">
        <v>982.90760478006132</v>
      </c>
      <c r="V126" s="178">
        <v>1.5670054969866114E-3</v>
      </c>
      <c r="W126" s="174">
        <v>523.16349267205283</v>
      </c>
      <c r="X126" s="178">
        <v>8.3405608508163164E-4</v>
      </c>
      <c r="Y126" s="174">
        <v>570.9269734952868</v>
      </c>
      <c r="Z126" s="178">
        <v>9.1020325969014423E-4</v>
      </c>
      <c r="AA126" s="174">
        <v>61.909580314741014</v>
      </c>
      <c r="AB126" s="178">
        <v>9.8699666375092447E-5</v>
      </c>
      <c r="AC126" s="174">
        <v>333556.11429595604</v>
      </c>
      <c r="AD126" s="178">
        <v>0.53177354831048962</v>
      </c>
      <c r="AE126" s="174">
        <v>3274.4652170820455</v>
      </c>
      <c r="AF126" s="178">
        <v>5.220332989495158E-3</v>
      </c>
      <c r="AG126" s="174">
        <v>191.93908451260441</v>
      </c>
      <c r="AH126" s="178">
        <v>3.059998712545622E-4</v>
      </c>
      <c r="AI126" s="174">
        <v>68.010379434279443</v>
      </c>
      <c r="AJ126" s="178">
        <v>1.0842589670420561E-4</v>
      </c>
      <c r="AK126" s="174">
        <v>509.47433896838936</v>
      </c>
      <c r="AL126" s="178">
        <v>8.1223208148412638E-4</v>
      </c>
    </row>
    <row r="127" spans="1:42" x14ac:dyDescent="0.25">
      <c r="A127" s="172" t="s">
        <v>60</v>
      </c>
      <c r="B127" s="170" t="s">
        <v>192</v>
      </c>
      <c r="C127" s="174">
        <v>234853.35301828332</v>
      </c>
      <c r="D127" s="178">
        <v>1</v>
      </c>
      <c r="E127" s="174">
        <v>5836.3512871398643</v>
      </c>
      <c r="F127" s="178">
        <v>2.4851045182588918E-2</v>
      </c>
      <c r="G127" s="174">
        <v>222.4160905004735</v>
      </c>
      <c r="H127" s="178">
        <v>9.4704243155156666E-4</v>
      </c>
      <c r="I127" s="174">
        <v>3202.5305771823905</v>
      </c>
      <c r="J127" s="178">
        <v>1.3636299145931605E-2</v>
      </c>
      <c r="K127" s="174">
        <v>13093.790709596295</v>
      </c>
      <c r="L127" s="178">
        <v>5.5753049898235617E-2</v>
      </c>
      <c r="M127" s="174">
        <v>153.77644666263797</v>
      </c>
      <c r="N127" s="178">
        <v>6.5477645810177757E-4</v>
      </c>
      <c r="O127" s="174">
        <v>56560.141424438996</v>
      </c>
      <c r="P127" s="178">
        <v>0.24083173903008229</v>
      </c>
      <c r="Q127" s="174">
        <v>22986.373074766278</v>
      </c>
      <c r="R127" s="178">
        <v>9.7875430686215445E-2</v>
      </c>
      <c r="S127" s="174">
        <v>5467.6076634782648</v>
      </c>
      <c r="T127" s="178">
        <v>2.328094358973283E-2</v>
      </c>
      <c r="U127" s="174">
        <v>367.30095564538794</v>
      </c>
      <c r="V127" s="178">
        <v>1.5639587467026438E-3</v>
      </c>
      <c r="W127" s="174">
        <v>195.50001432761519</v>
      </c>
      <c r="X127" s="178">
        <v>8.3243441839382865E-4</v>
      </c>
      <c r="Y127" s="174">
        <v>216.11668899441801</v>
      </c>
      <c r="Z127" s="178">
        <v>9.2021972953306461E-4</v>
      </c>
      <c r="AA127" s="174">
        <v>23.134878499894732</v>
      </c>
      <c r="AB127" s="178">
        <v>9.8507763259797634E-5</v>
      </c>
      <c r="AC127" s="174">
        <v>125005.51859941051</v>
      </c>
      <c r="AD127" s="178">
        <v>0.5322705296427207</v>
      </c>
      <c r="AE127" s="174">
        <v>1235.2700257439642</v>
      </c>
      <c r="AF127" s="178">
        <v>5.2597504351909272E-3</v>
      </c>
      <c r="AG127" s="174">
        <v>71.725367495712561</v>
      </c>
      <c r="AH127" s="178">
        <v>3.0540491150717676E-4</v>
      </c>
      <c r="AI127" s="174">
        <v>25.414675030015605</v>
      </c>
      <c r="AJ127" s="178">
        <v>1.0821508274585747E-4</v>
      </c>
      <c r="AK127" s="174">
        <v>190.38453937057963</v>
      </c>
      <c r="AL127" s="178">
        <v>8.1065284750589958E-4</v>
      </c>
    </row>
    <row r="128" spans="1:42" ht="15.75" thickBot="1" x14ac:dyDescent="0.3">
      <c r="A128" s="172" t="s">
        <v>62</v>
      </c>
      <c r="B128" s="170" t="s">
        <v>193</v>
      </c>
      <c r="C128" s="174">
        <v>395482.31211726554</v>
      </c>
      <c r="D128" s="178">
        <v>1</v>
      </c>
      <c r="E128" s="174">
        <v>9815.4568970831642</v>
      </c>
      <c r="F128" s="178">
        <v>2.4818952950221341E-2</v>
      </c>
      <c r="G128" s="174">
        <v>374.05485758465954</v>
      </c>
      <c r="H128" s="178">
        <v>9.4581943648025285E-4</v>
      </c>
      <c r="I128" s="174">
        <v>5385.9507927819004</v>
      </c>
      <c r="J128" s="178">
        <v>1.3618689452753319E-2</v>
      </c>
      <c r="K128" s="174">
        <v>22066.971291935086</v>
      </c>
      <c r="L128" s="178">
        <v>5.5797618795633892E-2</v>
      </c>
      <c r="M128" s="174">
        <v>258.61810054675692</v>
      </c>
      <c r="N128" s="178">
        <v>6.539308905174838E-4</v>
      </c>
      <c r="O128" s="174">
        <v>95165.663207546066</v>
      </c>
      <c r="P128" s="178">
        <v>0.24063190765236608</v>
      </c>
      <c r="Q128" s="174">
        <v>38660.419335083039</v>
      </c>
      <c r="R128" s="178">
        <v>9.7755116096367251E-2</v>
      </c>
      <c r="S128" s="174">
        <v>9195.311370185249</v>
      </c>
      <c r="T128" s="178">
        <v>2.3250878960823718E-2</v>
      </c>
      <c r="U128" s="174">
        <v>617.71927716871915</v>
      </c>
      <c r="V128" s="178">
        <v>1.561939076015004E-3</v>
      </c>
      <c r="W128" s="174">
        <v>328.78794808669346</v>
      </c>
      <c r="X128" s="178">
        <v>8.3135942623194649E-4</v>
      </c>
      <c r="Y128" s="174">
        <v>366.55657025677556</v>
      </c>
      <c r="Z128" s="178">
        <v>9.2685958139156134E-4</v>
      </c>
      <c r="AA128" s="174">
        <v>38.907768152224151</v>
      </c>
      <c r="AB128" s="178">
        <v>9.8380551949153934E-5</v>
      </c>
      <c r="AC128" s="174">
        <v>210633.86966253529</v>
      </c>
      <c r="AD128" s="178">
        <v>0.53259997529315461</v>
      </c>
      <c r="AE128" s="174">
        <v>2090.4720440589672</v>
      </c>
      <c r="AF128" s="178">
        <v>5.2858800002138035E-3</v>
      </c>
      <c r="AG128" s="174">
        <v>120.62626432937414</v>
      </c>
      <c r="AH128" s="178">
        <v>3.0501051661093484E-4</v>
      </c>
      <c r="AI128" s="174">
        <v>42.741883590893586</v>
      </c>
      <c r="AJ128" s="178">
        <v>1.080753355619608E-4</v>
      </c>
      <c r="AK128" s="174">
        <v>320.18484634065436</v>
      </c>
      <c r="AL128" s="178">
        <v>8.0960598370759869E-4</v>
      </c>
    </row>
    <row r="129" spans="1:42" x14ac:dyDescent="0.25">
      <c r="A129" s="172" t="s">
        <v>64</v>
      </c>
      <c r="B129" s="176" t="s">
        <v>52</v>
      </c>
      <c r="C129" s="175">
        <v>1257587.8392154842</v>
      </c>
      <c r="D129" s="179">
        <v>1</v>
      </c>
      <c r="E129" s="175">
        <v>31270.047059256303</v>
      </c>
      <c r="F129" s="179">
        <v>2.4865099744255929E-2</v>
      </c>
      <c r="G129" s="175">
        <v>1191.6626115378901</v>
      </c>
      <c r="H129" s="179">
        <v>9.4757803342093391E-4</v>
      </c>
      <c r="I129" s="175">
        <v>17158.542543157368</v>
      </c>
      <c r="J129" s="179">
        <v>1.3644011184030937E-2</v>
      </c>
      <c r="K129" s="175">
        <v>70089.811163095481</v>
      </c>
      <c r="L129" s="179">
        <v>5.5733531271119255E-2</v>
      </c>
      <c r="M129" s="175">
        <v>823.9046087478373</v>
      </c>
      <c r="N129" s="179">
        <v>6.5514676832578971E-4</v>
      </c>
      <c r="O129" s="175">
        <v>302977.12373687571</v>
      </c>
      <c r="P129" s="179">
        <v>0.24091925374046291</v>
      </c>
      <c r="Q129" s="175">
        <v>123153.21483250445</v>
      </c>
      <c r="R129" s="179">
        <v>9.7928121592946227E-2</v>
      </c>
      <c r="S129" s="175">
        <v>29294.38968405579</v>
      </c>
      <c r="T129" s="179">
        <v>2.3294110177091397E-2</v>
      </c>
      <c r="U129" s="175">
        <v>1967.9278375941688</v>
      </c>
      <c r="V129" s="179">
        <v>1.5648432469113354E-3</v>
      </c>
      <c r="W129" s="175">
        <v>1047.4514550863614</v>
      </c>
      <c r="X129" s="179">
        <v>8.3290520345663381E-4</v>
      </c>
      <c r="Y129" s="175">
        <v>1153.6002327464805</v>
      </c>
      <c r="Z129" s="179">
        <v>9.1731185430842443E-4</v>
      </c>
      <c r="AA129" s="175">
        <v>123.95222696685987</v>
      </c>
      <c r="AB129" s="179">
        <v>9.8563474535651101E-5</v>
      </c>
      <c r="AC129" s="175">
        <v>669195.50255790178</v>
      </c>
      <c r="AD129" s="179">
        <v>0.53212625129657998</v>
      </c>
      <c r="AE129" s="175">
        <v>6600.2072868849764</v>
      </c>
      <c r="AF129" s="179">
        <v>5.2483071806756305E-3</v>
      </c>
      <c r="AG129" s="175">
        <v>384.29071633769109</v>
      </c>
      <c r="AH129" s="179">
        <v>3.055776339070053E-4</v>
      </c>
      <c r="AI129" s="175">
        <v>136.16693805518864</v>
      </c>
      <c r="AJ129" s="179">
        <v>1.0827628401697418E-4</v>
      </c>
      <c r="AK129" s="175">
        <v>1020.0437246796236</v>
      </c>
      <c r="AL129" s="179">
        <v>8.1111131395477959E-4</v>
      </c>
    </row>
    <row r="130" spans="1:42" x14ac:dyDescent="0.25">
      <c r="A130" s="172" t="s">
        <v>66</v>
      </c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</row>
    <row r="131" spans="1:42" x14ac:dyDescent="0.25">
      <c r="A131" s="172" t="s">
        <v>68</v>
      </c>
      <c r="B131" s="170" t="s">
        <v>194</v>
      </c>
      <c r="C131" s="174">
        <v>-106397.04278207966</v>
      </c>
      <c r="D131" s="178">
        <v>1</v>
      </c>
      <c r="E131" s="174">
        <v>-2627.4027221368901</v>
      </c>
      <c r="F131" s="178">
        <v>2.4694320945726704E-2</v>
      </c>
      <c r="G131" s="174">
        <v>-100.12705076811201</v>
      </c>
      <c r="H131" s="178">
        <v>9.4106986575924175E-4</v>
      </c>
      <c r="I131" s="174">
        <v>-1441.7119776111233</v>
      </c>
      <c r="J131" s="178">
        <v>1.3550301210570386E-2</v>
      </c>
      <c r="K131" s="174">
        <v>-5955.1174557404001</v>
      </c>
      <c r="L131" s="178">
        <v>5.597070463638313E-2</v>
      </c>
      <c r="M131" s="174">
        <v>-69.226925297012372</v>
      </c>
      <c r="N131" s="178">
        <v>6.5064708084792923E-4</v>
      </c>
      <c r="O131" s="174">
        <v>-25519.953257792818</v>
      </c>
      <c r="P131" s="178">
        <v>0.23985585116366709</v>
      </c>
      <c r="Q131" s="174">
        <v>-10351.141407289413</v>
      </c>
      <c r="R131" s="178">
        <v>9.7287867563109046E-2</v>
      </c>
      <c r="S131" s="174">
        <v>-2461.4020904213357</v>
      </c>
      <c r="T131" s="178">
        <v>2.3134121269354557E-2</v>
      </c>
      <c r="U131" s="174">
        <v>-165.35117288649366</v>
      </c>
      <c r="V131" s="178">
        <v>1.554095570354927E-3</v>
      </c>
      <c r="W131" s="174">
        <v>-88.009998807645061</v>
      </c>
      <c r="X131" s="178">
        <v>8.2718463320362594E-4</v>
      </c>
      <c r="Y131" s="174">
        <v>-101.35869834972107</v>
      </c>
      <c r="Z131" s="178">
        <v>9.5264582265995839E-4</v>
      </c>
      <c r="AA131" s="174">
        <v>-10.414836214685337</v>
      </c>
      <c r="AB131" s="178">
        <v>9.7886519609542165E-5</v>
      </c>
      <c r="AC131" s="174">
        <v>-56803.188953808814</v>
      </c>
      <c r="AD131" s="178">
        <v>0.5338793961609628</v>
      </c>
      <c r="AE131" s="174">
        <v>-573.198709352484</v>
      </c>
      <c r="AF131" s="178">
        <v>5.3873556479055382E-3</v>
      </c>
      <c r="AG131" s="174">
        <v>-32.2892534278648</v>
      </c>
      <c r="AH131" s="178">
        <v>3.0347886166346761E-4</v>
      </c>
      <c r="AI131" s="174">
        <v>-11.441152711835947</v>
      </c>
      <c r="AJ131" s="178">
        <v>1.0753261944760526E-4</v>
      </c>
      <c r="AK131" s="174">
        <v>-85.707119463018657</v>
      </c>
      <c r="AL131" s="178">
        <v>8.0554042877453182E-4</v>
      </c>
      <c r="AM131" s="167"/>
      <c r="AN131" s="167"/>
      <c r="AO131" s="167"/>
      <c r="AP131" s="167"/>
    </row>
    <row r="132" spans="1:42" x14ac:dyDescent="0.25">
      <c r="A132" s="172" t="s">
        <v>69</v>
      </c>
      <c r="B132" s="170" t="s">
        <v>195</v>
      </c>
      <c r="C132" s="174">
        <v>-625528.1285468709</v>
      </c>
      <c r="D132" s="178">
        <v>1</v>
      </c>
      <c r="E132" s="174">
        <v>-15383.333300148382</v>
      </c>
      <c r="F132" s="178">
        <v>2.4592552433868219E-2</v>
      </c>
      <c r="G132" s="174">
        <v>-586.23970408084801</v>
      </c>
      <c r="H132" s="178">
        <v>9.3719159431360569E-4</v>
      </c>
      <c r="I132" s="174">
        <v>-8441.1634682216281</v>
      </c>
      <c r="J132" s="178">
        <v>1.3494458655010156E-2</v>
      </c>
      <c r="K132" s="174">
        <v>-35099.658259759875</v>
      </c>
      <c r="L132" s="178">
        <v>5.6112038224880326E-2</v>
      </c>
      <c r="M132" s="174">
        <v>-405.3207588680159</v>
      </c>
      <c r="N132" s="178">
        <v>6.4796567951243647E-4</v>
      </c>
      <c r="O132" s="174">
        <v>-149640.19048330066</v>
      </c>
      <c r="P132" s="178">
        <v>0.23922216068991389</v>
      </c>
      <c r="Q132" s="174">
        <v>-60617.638277622907</v>
      </c>
      <c r="R132" s="178">
        <v>9.6906334841312933E-2</v>
      </c>
      <c r="S132" s="174">
        <v>-14411.406528435726</v>
      </c>
      <c r="T132" s="178">
        <v>2.3038782543502962E-2</v>
      </c>
      <c r="U132" s="174">
        <v>-968.1242173695457</v>
      </c>
      <c r="V132" s="178">
        <v>1.5476909401636988E-3</v>
      </c>
      <c r="W132" s="174">
        <v>-515.29487048050908</v>
      </c>
      <c r="X132" s="178">
        <v>8.2377569762939599E-4</v>
      </c>
      <c r="Y132" s="174">
        <v>-609.07775800184913</v>
      </c>
      <c r="Z132" s="178">
        <v>9.7370162940036494E-4</v>
      </c>
      <c r="AA132" s="174">
        <v>-60.978431439949212</v>
      </c>
      <c r="AB132" s="178">
        <v>9.7483116517245615E-5</v>
      </c>
      <c r="AC132" s="174">
        <v>-334610.07733185508</v>
      </c>
      <c r="AD132" s="178">
        <v>0.53492410982247729</v>
      </c>
      <c r="AE132" s="174">
        <v>-3421.7738461348604</v>
      </c>
      <c r="AF132" s="178">
        <v>5.4702157904294247E-3</v>
      </c>
      <c r="AG132" s="174">
        <v>-189.05223143326083</v>
      </c>
      <c r="AH132" s="178">
        <v>3.0222818576110624E-4</v>
      </c>
      <c r="AI132" s="174">
        <v>-66.987471703966264</v>
      </c>
      <c r="AJ132" s="178">
        <v>1.0708946352193799E-4</v>
      </c>
      <c r="AK132" s="174">
        <v>-501.81160801376274</v>
      </c>
      <c r="AL132" s="178">
        <v>8.0222069178486504E-4</v>
      </c>
      <c r="AM132" s="167"/>
      <c r="AN132" s="167"/>
      <c r="AO132" s="167"/>
      <c r="AP132" s="167"/>
    </row>
    <row r="133" spans="1:42" ht="15.75" thickBot="1" x14ac:dyDescent="0.3">
      <c r="A133" s="172" t="s">
        <v>71</v>
      </c>
      <c r="B133" s="170" t="s">
        <v>196</v>
      </c>
      <c r="C133" s="174">
        <v>-108205.30298349565</v>
      </c>
      <c r="D133" s="178">
        <v>1</v>
      </c>
      <c r="E133" s="174">
        <v>-2643.3943973724363</v>
      </c>
      <c r="F133" s="178">
        <v>2.4429434828860726E-2</v>
      </c>
      <c r="G133" s="174">
        <v>-100.73647362692459</v>
      </c>
      <c r="H133" s="178">
        <v>9.3097538521092382E-4</v>
      </c>
      <c r="I133" s="174">
        <v>-1450.486951289465</v>
      </c>
      <c r="J133" s="178">
        <v>1.3404952542027492E-2</v>
      </c>
      <c r="K133" s="174">
        <v>-6096.1322436493147</v>
      </c>
      <c r="L133" s="178">
        <v>5.6338571914346436E-2</v>
      </c>
      <c r="M133" s="174">
        <v>-69.648274676602284</v>
      </c>
      <c r="N133" s="178">
        <v>6.4366784950665122E-4</v>
      </c>
      <c r="O133" s="174">
        <v>-25775.202469650689</v>
      </c>
      <c r="P133" s="178">
        <v>0.23820646270527177</v>
      </c>
      <c r="Q133" s="174">
        <v>-10419.608314822453</v>
      </c>
      <c r="R133" s="178">
        <v>9.6294802819522962E-2</v>
      </c>
      <c r="S133" s="174">
        <v>-2476.3834035342707</v>
      </c>
      <c r="T133" s="178">
        <v>2.2885970791209638E-2</v>
      </c>
      <c r="U133" s="174">
        <v>-166.35758208076703</v>
      </c>
      <c r="V133" s="178">
        <v>1.5374254079408773E-3</v>
      </c>
      <c r="W133" s="174">
        <v>-88.545671282425786</v>
      </c>
      <c r="X133" s="178">
        <v>8.1831175405452624E-4</v>
      </c>
      <c r="Y133" s="174">
        <v>-109.0114870496854</v>
      </c>
      <c r="Z133" s="178">
        <v>1.0074505042170874E-3</v>
      </c>
      <c r="AA133" s="174">
        <v>-10.478226069987459</v>
      </c>
      <c r="AB133" s="178">
        <v>9.6836530013558411E-5</v>
      </c>
      <c r="AC133" s="174">
        <v>-58062.814962084543</v>
      </c>
      <c r="AD133" s="178">
        <v>0.53659860802700909</v>
      </c>
      <c r="AE133" s="174">
        <v>-606.27717976701229</v>
      </c>
      <c r="AF133" s="178">
        <v>5.6030264973195125E-3</v>
      </c>
      <c r="AG133" s="174">
        <v>-32.485781828351762</v>
      </c>
      <c r="AH133" s="178">
        <v>3.0022356513623692E-4</v>
      </c>
      <c r="AI133" s="174">
        <v>-11.510789238032114</v>
      </c>
      <c r="AJ133" s="178">
        <v>1.0637915999170422E-4</v>
      </c>
      <c r="AK133" s="174">
        <v>-86.228775472688923</v>
      </c>
      <c r="AL133" s="178">
        <v>7.9689971836076497E-4</v>
      </c>
      <c r="AM133" s="167"/>
      <c r="AN133" s="167"/>
      <c r="AO133" s="167"/>
      <c r="AP133" s="167"/>
    </row>
    <row r="134" spans="1:42" x14ac:dyDescent="0.25">
      <c r="A134" s="172" t="s">
        <v>73</v>
      </c>
      <c r="B134" s="176" t="s">
        <v>54</v>
      </c>
      <c r="C134" s="175">
        <v>-840130.47431244596</v>
      </c>
      <c r="D134" s="179">
        <v>1</v>
      </c>
      <c r="E134" s="175">
        <v>-20654.130419657708</v>
      </c>
      <c r="F134" s="179">
        <v>2.4584431884298485E-2</v>
      </c>
      <c r="G134" s="175">
        <v>-787.10322847588475</v>
      </c>
      <c r="H134" s="179">
        <v>9.368821302667801E-4</v>
      </c>
      <c r="I134" s="175">
        <v>-11333.362397122215</v>
      </c>
      <c r="J134" s="179">
        <v>1.3490002736059921E-2</v>
      </c>
      <c r="K134" s="175">
        <v>-47150.907959149576</v>
      </c>
      <c r="L134" s="179">
        <v>5.6123315842979492E-2</v>
      </c>
      <c r="M134" s="175">
        <v>-544.19595884163039</v>
      </c>
      <c r="N134" s="179">
        <v>6.4775171890651235E-4</v>
      </c>
      <c r="O134" s="175">
        <v>-200935.3462107442</v>
      </c>
      <c r="P134" s="179">
        <v>0.23917159578717531</v>
      </c>
      <c r="Q134" s="175">
        <v>-81388.387999734754</v>
      </c>
      <c r="R134" s="179">
        <v>9.6875890695837644E-2</v>
      </c>
      <c r="S134" s="175">
        <v>-19349.192022391337</v>
      </c>
      <c r="T134" s="179">
        <v>2.3031175054358685E-2</v>
      </c>
      <c r="U134" s="175">
        <v>-1299.8329723368065</v>
      </c>
      <c r="V134" s="179">
        <v>1.547179887029543E-3</v>
      </c>
      <c r="W134" s="175">
        <v>-691.85054057057971</v>
      </c>
      <c r="X134" s="179">
        <v>8.2350368392098024E-4</v>
      </c>
      <c r="Y134" s="175">
        <v>-819.44794340125588</v>
      </c>
      <c r="Z134" s="179">
        <v>9.7538176325752683E-4</v>
      </c>
      <c r="AA134" s="175">
        <v>-81.871493724621999</v>
      </c>
      <c r="AB134" s="179">
        <v>9.7450927240348925E-5</v>
      </c>
      <c r="AC134" s="175">
        <v>-449476.08124774828</v>
      </c>
      <c r="AD134" s="179">
        <v>0.53500747204247634</v>
      </c>
      <c r="AE134" s="175">
        <v>-4601.2497352543551</v>
      </c>
      <c r="AF134" s="179">
        <v>5.4768275594573208E-3</v>
      </c>
      <c r="AG134" s="175">
        <v>-253.82726668947737</v>
      </c>
      <c r="AH134" s="179">
        <v>3.0212838892340735E-4</v>
      </c>
      <c r="AI134" s="175">
        <v>-89.939413653834336</v>
      </c>
      <c r="AJ134" s="179">
        <v>1.0705410219459045E-4</v>
      </c>
      <c r="AK134" s="175">
        <v>-673.74750294947034</v>
      </c>
      <c r="AL134" s="179">
        <v>8.0195579561717276E-4</v>
      </c>
      <c r="AM134" s="167"/>
      <c r="AN134" s="167"/>
      <c r="AO134" s="167"/>
      <c r="AP134" s="167"/>
    </row>
    <row r="135" spans="1:42" ht="15.75" thickBot="1" x14ac:dyDescent="0.3">
      <c r="A135" s="172" t="s">
        <v>75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</row>
    <row r="136" spans="1:42" x14ac:dyDescent="0.25">
      <c r="A136" s="172" t="s">
        <v>77</v>
      </c>
      <c r="B136" s="180" t="s">
        <v>56</v>
      </c>
      <c r="C136" s="175">
        <v>417457.36490303773</v>
      </c>
      <c r="D136" s="179">
        <v>1</v>
      </c>
      <c r="E136" s="175">
        <v>10615.916639598598</v>
      </c>
      <c r="F136" s="179">
        <v>2.5429942150054875E-2</v>
      </c>
      <c r="G136" s="175">
        <v>404.55938306200494</v>
      </c>
      <c r="H136" s="179">
        <v>9.6910347516798853E-4</v>
      </c>
      <c r="I136" s="175">
        <v>5825.1801460351535</v>
      </c>
      <c r="J136" s="179">
        <v>1.3953952273397213E-2</v>
      </c>
      <c r="K136" s="175">
        <v>22938.903203945894</v>
      </c>
      <c r="L136" s="179">
        <v>5.4949092128902512E-2</v>
      </c>
      <c r="M136" s="175">
        <v>279.70864990620663</v>
      </c>
      <c r="N136" s="179">
        <v>6.7002926148200591E-4</v>
      </c>
      <c r="O136" s="175">
        <v>102041.77752613151</v>
      </c>
      <c r="P136" s="179">
        <v>0.24443640502026506</v>
      </c>
      <c r="Q136" s="175">
        <v>41764.826832769701</v>
      </c>
      <c r="R136" s="179">
        <v>0.10004573004112734</v>
      </c>
      <c r="S136" s="175">
        <v>9945.197661664457</v>
      </c>
      <c r="T136" s="179">
        <v>2.3823265554254659E-2</v>
      </c>
      <c r="U136" s="175">
        <v>668.09486525736236</v>
      </c>
      <c r="V136" s="179">
        <v>1.6003906540552708E-3</v>
      </c>
      <c r="W136" s="175">
        <v>355.60091451578131</v>
      </c>
      <c r="X136" s="179">
        <v>8.518257058379513E-4</v>
      </c>
      <c r="Y136" s="175">
        <v>334.15228934522463</v>
      </c>
      <c r="Z136" s="179">
        <v>8.0044650649016037E-4</v>
      </c>
      <c r="AA136" s="175">
        <v>42.080733242237841</v>
      </c>
      <c r="AB136" s="179">
        <v>1.0080246937794924E-4</v>
      </c>
      <c r="AC136" s="175">
        <v>219719.42131015327</v>
      </c>
      <c r="AD136" s="179">
        <v>0.52632781161062325</v>
      </c>
      <c r="AE136" s="175">
        <v>1998.9575516306193</v>
      </c>
      <c r="AF136" s="179">
        <v>4.7884112718790204E-3</v>
      </c>
      <c r="AG136" s="175">
        <v>130.46344964821367</v>
      </c>
      <c r="AH136" s="179">
        <v>3.1251921900699069E-4</v>
      </c>
      <c r="AI136" s="175">
        <v>46.22752440135433</v>
      </c>
      <c r="AJ136" s="179">
        <v>1.1073591769567064E-4</v>
      </c>
      <c r="AK136" s="175">
        <v>346.29622173015332</v>
      </c>
      <c r="AL136" s="179">
        <v>8.2953674038206769E-4</v>
      </c>
      <c r="AM136" s="167"/>
      <c r="AN136" s="167"/>
      <c r="AO136" s="167"/>
      <c r="AP136" s="167"/>
    </row>
    <row r="137" spans="1:42" ht="15.75" thickBot="1" x14ac:dyDescent="0.3">
      <c r="A137" s="172" t="s">
        <v>79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</row>
    <row r="138" spans="1:42" ht="15.75" thickBot="1" x14ac:dyDescent="0.3">
      <c r="A138" s="172" t="s">
        <v>81</v>
      </c>
      <c r="B138" s="181" t="s">
        <v>58</v>
      </c>
      <c r="C138" s="182">
        <v>1522427.4638444819</v>
      </c>
      <c r="D138" s="183">
        <v>1</v>
      </c>
      <c r="E138" s="182">
        <v>38084.320144029763</v>
      </c>
      <c r="F138" s="183">
        <v>2.5015523595362656E-2</v>
      </c>
      <c r="G138" s="182">
        <v>1451.3460857758942</v>
      </c>
      <c r="H138" s="183">
        <v>9.5331049934616215E-4</v>
      </c>
      <c r="I138" s="182">
        <v>20897.679692654146</v>
      </c>
      <c r="J138" s="183">
        <v>1.3726551963193482E-2</v>
      </c>
      <c r="K138" s="182">
        <v>84532.21607897825</v>
      </c>
      <c r="L138" s="183">
        <v>5.5524626352650541E-2</v>
      </c>
      <c r="M138" s="182">
        <v>1003.4473829934972</v>
      </c>
      <c r="N138" s="183">
        <v>6.5911014273189756E-4</v>
      </c>
      <c r="O138" s="182">
        <v>368208.08039240667</v>
      </c>
      <c r="P138" s="183">
        <v>0.24185591046984664</v>
      </c>
      <c r="Q138" s="182">
        <v>149947.02382958523</v>
      </c>
      <c r="R138" s="183">
        <v>9.84920644106973E-2</v>
      </c>
      <c r="S138" s="182">
        <v>35678.133551810446</v>
      </c>
      <c r="T138" s="183">
        <v>2.3435030173270061E-2</v>
      </c>
      <c r="U138" s="182">
        <v>2396.7726574015282</v>
      </c>
      <c r="V138" s="183">
        <v>1.5743099190743198E-3</v>
      </c>
      <c r="W138" s="182">
        <v>1275.7088748617814</v>
      </c>
      <c r="X138" s="183">
        <v>8.3794394488938154E-4</v>
      </c>
      <c r="Y138" s="182">
        <v>1349.1589359522857</v>
      </c>
      <c r="Z138" s="183">
        <v>8.8618930490477819E-4</v>
      </c>
      <c r="AA138" s="182">
        <v>150.96351743333781</v>
      </c>
      <c r="AB138" s="183">
        <v>9.9159743908008575E-5</v>
      </c>
      <c r="AC138" s="182">
        <v>807772.70292933669</v>
      </c>
      <c r="AD138" s="183">
        <v>0.53058206194567958</v>
      </c>
      <c r="AE138" s="182">
        <v>7803.7070398836031</v>
      </c>
      <c r="AF138" s="183">
        <v>5.1258317556735584E-3</v>
      </c>
      <c r="AG138" s="182">
        <v>468.0341747375428</v>
      </c>
      <c r="AH138" s="183">
        <v>3.0742625566911947E-4</v>
      </c>
      <c r="AI138" s="182">
        <v>165.84002103031713</v>
      </c>
      <c r="AJ138" s="183">
        <v>1.0893131197957549E-4</v>
      </c>
      <c r="AK138" s="182">
        <v>1242.3285356108206</v>
      </c>
      <c r="AL138" s="183">
        <v>8.1601821112294796E-4</v>
      </c>
      <c r="AM138" s="167"/>
      <c r="AN138" s="167"/>
      <c r="AO138" s="167"/>
      <c r="AP138" s="167"/>
    </row>
    <row r="139" spans="1:42" ht="15.75" thickTop="1" x14ac:dyDescent="0.25">
      <c r="A139" s="172" t="s">
        <v>83</v>
      </c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</row>
    <row r="140" spans="1:42" x14ac:dyDescent="0.25">
      <c r="A140" s="172" t="s">
        <v>84</v>
      </c>
      <c r="B140" s="177" t="s">
        <v>199</v>
      </c>
      <c r="C140" s="174"/>
      <c r="D140" s="169"/>
      <c r="E140" s="174"/>
      <c r="F140" s="169"/>
      <c r="G140" s="174"/>
      <c r="H140" s="169"/>
      <c r="I140" s="174"/>
      <c r="J140" s="169"/>
      <c r="K140" s="174"/>
      <c r="L140" s="169"/>
      <c r="M140" s="174"/>
      <c r="N140" s="169"/>
      <c r="O140" s="174"/>
      <c r="P140" s="169"/>
      <c r="Q140" s="174"/>
      <c r="R140" s="169"/>
      <c r="S140" s="174"/>
      <c r="T140" s="169"/>
      <c r="U140" s="174"/>
      <c r="V140" s="169"/>
      <c r="W140" s="174"/>
      <c r="X140" s="169"/>
      <c r="Y140" s="174"/>
      <c r="Z140" s="169"/>
      <c r="AA140" s="174"/>
      <c r="AB140" s="169"/>
      <c r="AC140" s="174"/>
      <c r="AD140" s="169"/>
      <c r="AE140" s="174"/>
      <c r="AF140" s="169"/>
      <c r="AG140" s="174"/>
      <c r="AH140" s="169"/>
      <c r="AI140" s="174"/>
      <c r="AJ140" s="169"/>
      <c r="AK140" s="174"/>
      <c r="AL140" s="169"/>
      <c r="AM140" s="167"/>
      <c r="AN140" s="167"/>
      <c r="AO140" s="167"/>
      <c r="AP140" s="167"/>
    </row>
    <row r="141" spans="1:42" x14ac:dyDescent="0.25">
      <c r="A141" s="172" t="s">
        <v>86</v>
      </c>
      <c r="B141" s="170" t="s">
        <v>178</v>
      </c>
      <c r="C141" s="174">
        <v>10565.338679785496</v>
      </c>
      <c r="D141" s="178">
        <v>1</v>
      </c>
      <c r="E141" s="174">
        <v>0</v>
      </c>
      <c r="F141" s="178">
        <v>0</v>
      </c>
      <c r="G141" s="174">
        <v>0</v>
      </c>
      <c r="H141" s="178">
        <v>0</v>
      </c>
      <c r="I141" s="174">
        <v>4726.5988830619326</v>
      </c>
      <c r="J141" s="178">
        <v>0.44736842105263158</v>
      </c>
      <c r="K141" s="174">
        <v>0</v>
      </c>
      <c r="L141" s="178">
        <v>0</v>
      </c>
      <c r="M141" s="174">
        <v>0</v>
      </c>
      <c r="N141" s="178">
        <v>0</v>
      </c>
      <c r="O141" s="174">
        <v>0</v>
      </c>
      <c r="P141" s="178">
        <v>0</v>
      </c>
      <c r="Q141" s="174">
        <v>0</v>
      </c>
      <c r="R141" s="178">
        <v>0</v>
      </c>
      <c r="S141" s="174">
        <v>0</v>
      </c>
      <c r="T141" s="178">
        <v>0</v>
      </c>
      <c r="U141" s="174">
        <v>1946.2465989078541</v>
      </c>
      <c r="V141" s="178">
        <v>0.18421052631578944</v>
      </c>
      <c r="W141" s="174">
        <v>0</v>
      </c>
      <c r="X141" s="178">
        <v>0</v>
      </c>
      <c r="Y141" s="174">
        <v>0</v>
      </c>
      <c r="Z141" s="178">
        <v>0</v>
      </c>
      <c r="AA141" s="174">
        <v>0</v>
      </c>
      <c r="AB141" s="178">
        <v>0</v>
      </c>
      <c r="AC141" s="174">
        <v>0</v>
      </c>
      <c r="AD141" s="178">
        <v>0</v>
      </c>
      <c r="AE141" s="174">
        <v>0</v>
      </c>
      <c r="AF141" s="178">
        <v>0</v>
      </c>
      <c r="AG141" s="174">
        <v>0</v>
      </c>
      <c r="AH141" s="178">
        <v>0</v>
      </c>
      <c r="AI141" s="174">
        <v>0</v>
      </c>
      <c r="AJ141" s="178">
        <v>0</v>
      </c>
      <c r="AK141" s="174">
        <v>3892.4931978157083</v>
      </c>
      <c r="AL141" s="178">
        <v>0.36842105263157887</v>
      </c>
      <c r="AM141" s="167"/>
      <c r="AN141" s="167"/>
      <c r="AO141" s="167"/>
      <c r="AP141" s="167"/>
    </row>
    <row r="142" spans="1:42" x14ac:dyDescent="0.25">
      <c r="A142" s="172" t="s">
        <v>88</v>
      </c>
      <c r="B142" s="170" t="s">
        <v>179</v>
      </c>
      <c r="C142" s="174">
        <v>2210333.5901713888</v>
      </c>
      <c r="D142" s="178">
        <v>1</v>
      </c>
      <c r="E142" s="174">
        <v>5136.2765140597839</v>
      </c>
      <c r="F142" s="178">
        <v>2.3237562587380841E-3</v>
      </c>
      <c r="G142" s="174">
        <v>472.0521628159446</v>
      </c>
      <c r="H142" s="178">
        <v>2.1356602682735405E-4</v>
      </c>
      <c r="I142" s="174">
        <v>633.32090388744393</v>
      </c>
      <c r="J142" s="178">
        <v>2.8652729465977864E-4</v>
      </c>
      <c r="K142" s="174">
        <v>207439.17254618776</v>
      </c>
      <c r="L142" s="178">
        <v>9.3849712762182194E-2</v>
      </c>
      <c r="M142" s="174">
        <v>4035.7129079902106</v>
      </c>
      <c r="N142" s="178">
        <v>1.8258388353394577E-3</v>
      </c>
      <c r="O142" s="174">
        <v>109996.29614080608</v>
      </c>
      <c r="P142" s="178">
        <v>4.9764567950250888E-2</v>
      </c>
      <c r="Q142" s="174">
        <v>11446.677507079974</v>
      </c>
      <c r="R142" s="178">
        <v>5.1787103801794916E-3</v>
      </c>
      <c r="S142" s="174">
        <v>3186.553461204001</v>
      </c>
      <c r="T142" s="178">
        <v>1.4416617814494311E-3</v>
      </c>
      <c r="U142" s="174">
        <v>208.50016771556568</v>
      </c>
      <c r="V142" s="178">
        <v>9.4329728617750685E-5</v>
      </c>
      <c r="W142" s="174">
        <v>1394.7242350200663</v>
      </c>
      <c r="X142" s="178">
        <v>6.3100169188123304E-4</v>
      </c>
      <c r="Y142" s="174">
        <v>0</v>
      </c>
      <c r="Z142" s="178">
        <v>0</v>
      </c>
      <c r="AA142" s="174">
        <v>1677.0003498161198</v>
      </c>
      <c r="AB142" s="178">
        <v>7.5870916375391352E-4</v>
      </c>
      <c r="AC142" s="174">
        <v>1864194.725241872</v>
      </c>
      <c r="AD142" s="178">
        <v>0.84339971736905228</v>
      </c>
      <c r="AE142" s="174">
        <v>0</v>
      </c>
      <c r="AF142" s="178">
        <v>0</v>
      </c>
      <c r="AG142" s="174">
        <v>0</v>
      </c>
      <c r="AH142" s="178">
        <v>0</v>
      </c>
      <c r="AI142" s="174">
        <v>195.14009389048002</v>
      </c>
      <c r="AJ142" s="178">
        <v>8.8285358716079097E-5</v>
      </c>
      <c r="AK142" s="174">
        <v>317.43793904309541</v>
      </c>
      <c r="AL142" s="178">
        <v>1.4361539835192088E-4</v>
      </c>
      <c r="AM142" s="167"/>
      <c r="AN142" s="167"/>
      <c r="AO142" s="167"/>
      <c r="AP142" s="167"/>
    </row>
    <row r="143" spans="1:42" x14ac:dyDescent="0.25">
      <c r="A143" s="172" t="s">
        <v>90</v>
      </c>
      <c r="B143" s="170" t="s">
        <v>180</v>
      </c>
      <c r="C143" s="174">
        <v>210838.25684967329</v>
      </c>
      <c r="D143" s="178">
        <v>1</v>
      </c>
      <c r="E143" s="174">
        <v>207.42552024158141</v>
      </c>
      <c r="F143" s="178">
        <v>9.8381348499515845E-4</v>
      </c>
      <c r="G143" s="174">
        <v>24.848204758505087</v>
      </c>
      <c r="H143" s="178">
        <v>1.1785434545791062E-4</v>
      </c>
      <c r="I143" s="174">
        <v>45.869144682543542</v>
      </c>
      <c r="J143" s="178">
        <v>2.175560800393452E-4</v>
      </c>
      <c r="K143" s="174">
        <v>20741.605577838429</v>
      </c>
      <c r="L143" s="178">
        <v>9.8376859530891966E-2</v>
      </c>
      <c r="M143" s="174">
        <v>418.81192790060339</v>
      </c>
      <c r="N143" s="178">
        <v>1.986413349068876E-3</v>
      </c>
      <c r="O143" s="174">
        <v>8577.0695862070534</v>
      </c>
      <c r="P143" s="178">
        <v>4.0680802973639005E-2</v>
      </c>
      <c r="Q143" s="174">
        <v>712.06493250358915</v>
      </c>
      <c r="R143" s="178">
        <v>3.3773042100764864E-3</v>
      </c>
      <c r="S143" s="174">
        <v>141.75944939530339</v>
      </c>
      <c r="T143" s="178">
        <v>6.7236113366454754E-4</v>
      </c>
      <c r="U143" s="174">
        <v>17.032199473652621</v>
      </c>
      <c r="V143" s="178">
        <v>8.0783249340732796E-5</v>
      </c>
      <c r="W143" s="174">
        <v>43.751361986798948</v>
      </c>
      <c r="X143" s="178">
        <v>2.0751149549672794E-4</v>
      </c>
      <c r="Y143" s="174">
        <v>153.7083098739426</v>
      </c>
      <c r="Z143" s="178">
        <v>7.2903424725018434E-4</v>
      </c>
      <c r="AA143" s="174">
        <v>57.28366318409622</v>
      </c>
      <c r="AB143" s="178">
        <v>2.7169482445939215E-4</v>
      </c>
      <c r="AC143" s="174">
        <v>179376.65374342917</v>
      </c>
      <c r="AD143" s="178">
        <v>0.85077848974687698</v>
      </c>
      <c r="AE143" s="174">
        <v>258.78377477913943</v>
      </c>
      <c r="AF143" s="178">
        <v>1.227404260715602E-3</v>
      </c>
      <c r="AG143" s="174">
        <v>26.004158203053507</v>
      </c>
      <c r="AH143" s="178">
        <v>1.2333700055960125E-4</v>
      </c>
      <c r="AI143" s="174">
        <v>5.3183244555071854</v>
      </c>
      <c r="AJ143" s="178">
        <v>2.522466527172593E-5</v>
      </c>
      <c r="AK143" s="174">
        <v>30.266970760333969</v>
      </c>
      <c r="AL143" s="178">
        <v>1.4355540219588412E-4</v>
      </c>
      <c r="AM143" s="167"/>
      <c r="AN143" s="167"/>
      <c r="AO143" s="167"/>
      <c r="AP143" s="167"/>
    </row>
    <row r="144" spans="1:42" ht="15.75" thickBot="1" x14ac:dyDescent="0.3">
      <c r="A144" s="172" t="s">
        <v>91</v>
      </c>
      <c r="B144" s="170" t="s">
        <v>181</v>
      </c>
      <c r="C144" s="174">
        <v>167025.14163648261</v>
      </c>
      <c r="D144" s="178">
        <v>1</v>
      </c>
      <c r="E144" s="174">
        <v>164.32158667519795</v>
      </c>
      <c r="F144" s="178">
        <v>9.8381348499515867E-4</v>
      </c>
      <c r="G144" s="174">
        <v>19.684638742582475</v>
      </c>
      <c r="H144" s="178">
        <v>1.1785434545791064E-4</v>
      </c>
      <c r="I144" s="174">
        <v>36.337335082449577</v>
      </c>
      <c r="J144" s="178">
        <v>2.1755608003934518E-4</v>
      </c>
      <c r="K144" s="174">
        <v>16431.408896899586</v>
      </c>
      <c r="L144" s="178">
        <v>9.8376859530891966E-2</v>
      </c>
      <c r="M144" s="174">
        <v>331.78097097682888</v>
      </c>
      <c r="N144" s="178">
        <v>1.9864133490688765E-3</v>
      </c>
      <c r="O144" s="174">
        <v>6794.7168785578997</v>
      </c>
      <c r="P144" s="178">
        <v>4.0680802973639019E-2</v>
      </c>
      <c r="Q144" s="174">
        <v>564.09471403751445</v>
      </c>
      <c r="R144" s="178">
        <v>3.3773042100764881E-3</v>
      </c>
      <c r="S144" s="174">
        <v>112.30121358118707</v>
      </c>
      <c r="T144" s="178">
        <v>6.7236113366454754E-4</v>
      </c>
      <c r="U144" s="174">
        <v>13.492833662991188</v>
      </c>
      <c r="V144" s="178">
        <v>8.078324934073281E-5</v>
      </c>
      <c r="W144" s="174">
        <v>34.659636926539314</v>
      </c>
      <c r="X144" s="178">
        <v>2.0751149549672797E-4</v>
      </c>
      <c r="Y144" s="174">
        <v>121.76704840480858</v>
      </c>
      <c r="Z144" s="178">
        <v>7.2903424725018467E-4</v>
      </c>
      <c r="AA144" s="174">
        <v>45.379866537229269</v>
      </c>
      <c r="AB144" s="178">
        <v>2.7169482445939225E-4</v>
      </c>
      <c r="AC144" s="174">
        <v>142101.39775124489</v>
      </c>
      <c r="AD144" s="178">
        <v>0.85077848974687698</v>
      </c>
      <c r="AE144" s="174">
        <v>205.00737049124567</v>
      </c>
      <c r="AF144" s="178">
        <v>1.227404260715602E-3</v>
      </c>
      <c r="AG144" s="174">
        <v>20.600379987486338</v>
      </c>
      <c r="AH144" s="178">
        <v>1.2333700055960128E-4</v>
      </c>
      <c r="AI144" s="174">
        <v>4.2131532897428885</v>
      </c>
      <c r="AJ144" s="178">
        <v>2.5224665271725933E-5</v>
      </c>
      <c r="AK144" s="174">
        <v>23.977361384449775</v>
      </c>
      <c r="AL144" s="178">
        <v>1.4355540219588414E-4</v>
      </c>
      <c r="AM144" s="167"/>
      <c r="AN144" s="167"/>
      <c r="AO144" s="167"/>
      <c r="AP144" s="167"/>
    </row>
    <row r="145" spans="1:42" x14ac:dyDescent="0.25">
      <c r="A145" s="172" t="s">
        <v>93</v>
      </c>
      <c r="B145" s="176" t="s">
        <v>38</v>
      </c>
      <c r="C145" s="175">
        <v>2598762.3273373297</v>
      </c>
      <c r="D145" s="179">
        <v>1</v>
      </c>
      <c r="E145" s="175">
        <v>5508.0236209765635</v>
      </c>
      <c r="F145" s="179">
        <v>2.1194795549541613E-3</v>
      </c>
      <c r="G145" s="175">
        <v>516.58500631703214</v>
      </c>
      <c r="H145" s="179">
        <v>1.9878116628168949E-4</v>
      </c>
      <c r="I145" s="175">
        <v>5442.126266714371</v>
      </c>
      <c r="J145" s="179">
        <v>2.0941223479602803E-3</v>
      </c>
      <c r="K145" s="175">
        <v>244612.18702092575</v>
      </c>
      <c r="L145" s="179">
        <v>9.4126417197817919E-2</v>
      </c>
      <c r="M145" s="175">
        <v>4786.3058068676419</v>
      </c>
      <c r="N145" s="179">
        <v>1.8417635797312989E-3</v>
      </c>
      <c r="O145" s="175">
        <v>125368.08260557103</v>
      </c>
      <c r="P145" s="179">
        <v>4.8241457591861478E-2</v>
      </c>
      <c r="Q145" s="175">
        <v>12722.83715362108</v>
      </c>
      <c r="R145" s="179">
        <v>4.8957294092595201E-3</v>
      </c>
      <c r="S145" s="175">
        <v>3440.6141241804917</v>
      </c>
      <c r="T145" s="179">
        <v>1.3239433587240417E-3</v>
      </c>
      <c r="U145" s="175">
        <v>2185.271799760063</v>
      </c>
      <c r="V145" s="179">
        <v>8.4088944062809862E-4</v>
      </c>
      <c r="W145" s="175">
        <v>1473.1352339334048</v>
      </c>
      <c r="X145" s="179">
        <v>5.6686031594230745E-4</v>
      </c>
      <c r="Y145" s="175">
        <v>275.47535827875112</v>
      </c>
      <c r="Z145" s="179">
        <v>1.060025210389289E-4</v>
      </c>
      <c r="AA145" s="175">
        <v>1779.6638795374449</v>
      </c>
      <c r="AB145" s="179">
        <v>6.8481209721124202E-4</v>
      </c>
      <c r="AC145" s="175">
        <v>2185672.7767365458</v>
      </c>
      <c r="AD145" s="179">
        <v>0.84104373599103543</v>
      </c>
      <c r="AE145" s="175">
        <v>463.79114527038513</v>
      </c>
      <c r="AF145" s="179">
        <v>1.7846616460135531E-4</v>
      </c>
      <c r="AG145" s="175">
        <v>46.604538190539856</v>
      </c>
      <c r="AH145" s="179">
        <v>1.7933359161124394E-5</v>
      </c>
      <c r="AI145" s="175">
        <v>204.67157163573012</v>
      </c>
      <c r="AJ145" s="179">
        <v>7.8757325932700783E-5</v>
      </c>
      <c r="AK145" s="175">
        <v>4264.1754690035878</v>
      </c>
      <c r="AL145" s="179">
        <v>1.6408485778584556E-3</v>
      </c>
      <c r="AM145" s="167"/>
      <c r="AN145" s="167"/>
      <c r="AO145" s="167"/>
      <c r="AP145" s="167"/>
    </row>
    <row r="146" spans="1:42" ht="15.75" thickBot="1" x14ac:dyDescent="0.3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</row>
    <row r="147" spans="1:42" x14ac:dyDescent="0.25">
      <c r="A147" s="172" t="s">
        <v>35</v>
      </c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</row>
    <row r="148" spans="1:42" x14ac:dyDescent="0.25">
      <c r="A148" s="172" t="s">
        <v>37</v>
      </c>
      <c r="B148" s="170" t="s">
        <v>183</v>
      </c>
      <c r="C148" s="174">
        <v>-3685.1465204295628</v>
      </c>
      <c r="D148" s="178">
        <v>1</v>
      </c>
      <c r="E148" s="174">
        <v>0</v>
      </c>
      <c r="F148" s="178">
        <v>0</v>
      </c>
      <c r="G148" s="174">
        <v>0</v>
      </c>
      <c r="H148" s="178">
        <v>0</v>
      </c>
      <c r="I148" s="174">
        <v>-1648.6181801921728</v>
      </c>
      <c r="J148" s="178">
        <v>0.44736842105263158</v>
      </c>
      <c r="K148" s="174">
        <v>0</v>
      </c>
      <c r="L148" s="178">
        <v>0</v>
      </c>
      <c r="M148" s="174">
        <v>0</v>
      </c>
      <c r="N148" s="178">
        <v>0</v>
      </c>
      <c r="O148" s="174">
        <v>0</v>
      </c>
      <c r="P148" s="178">
        <v>0</v>
      </c>
      <c r="Q148" s="174">
        <v>0</v>
      </c>
      <c r="R148" s="178">
        <v>0</v>
      </c>
      <c r="S148" s="174">
        <v>0</v>
      </c>
      <c r="T148" s="178">
        <v>0</v>
      </c>
      <c r="U148" s="174">
        <v>-678.84278007912997</v>
      </c>
      <c r="V148" s="178">
        <v>0.18421052631578946</v>
      </c>
      <c r="W148" s="174">
        <v>0</v>
      </c>
      <c r="X148" s="178">
        <v>0</v>
      </c>
      <c r="Y148" s="174">
        <v>0</v>
      </c>
      <c r="Z148" s="178">
        <v>0</v>
      </c>
      <c r="AA148" s="174">
        <v>0</v>
      </c>
      <c r="AB148" s="178">
        <v>0</v>
      </c>
      <c r="AC148" s="174">
        <v>0</v>
      </c>
      <c r="AD148" s="178">
        <v>0</v>
      </c>
      <c r="AE148" s="174">
        <v>0</v>
      </c>
      <c r="AF148" s="178">
        <v>0</v>
      </c>
      <c r="AG148" s="174">
        <v>0</v>
      </c>
      <c r="AH148" s="178">
        <v>0</v>
      </c>
      <c r="AI148" s="174">
        <v>0</v>
      </c>
      <c r="AJ148" s="178">
        <v>0</v>
      </c>
      <c r="AK148" s="174">
        <v>-1357.6855601582599</v>
      </c>
      <c r="AL148" s="178">
        <v>0.36842105263157893</v>
      </c>
    </row>
    <row r="149" spans="1:42" x14ac:dyDescent="0.25">
      <c r="A149" s="172" t="s">
        <v>39</v>
      </c>
      <c r="B149" s="170" t="s">
        <v>184</v>
      </c>
      <c r="C149" s="174">
        <v>-745485.01497208164</v>
      </c>
      <c r="D149" s="178">
        <v>1</v>
      </c>
      <c r="E149" s="174">
        <v>-1716.0268311197947</v>
      </c>
      <c r="F149" s="178">
        <v>2.3018931254896648E-3</v>
      </c>
      <c r="G149" s="174">
        <v>-157.45429712345324</v>
      </c>
      <c r="H149" s="178">
        <v>2.1121054610245908E-4</v>
      </c>
      <c r="I149" s="174">
        <v>-211.03011174835336</v>
      </c>
      <c r="J149" s="178">
        <v>2.8307760385533223E-4</v>
      </c>
      <c r="K149" s="174">
        <v>-69907.15825661525</v>
      </c>
      <c r="L149" s="178">
        <v>9.3774062325361784E-2</v>
      </c>
      <c r="M149" s="174">
        <v>-1364.6130916056786</v>
      </c>
      <c r="N149" s="178">
        <v>1.8305037179812168E-3</v>
      </c>
      <c r="O149" s="174">
        <v>-36855.097091634481</v>
      </c>
      <c r="P149" s="178">
        <v>4.9437743685585289E-2</v>
      </c>
      <c r="Q149" s="174">
        <v>-3824.9225856772546</v>
      </c>
      <c r="R149" s="178">
        <v>5.1307839981471629E-3</v>
      </c>
      <c r="S149" s="174">
        <v>-1064.7946769175232</v>
      </c>
      <c r="T149" s="178">
        <v>1.4283247222043756E-3</v>
      </c>
      <c r="U149" s="174">
        <v>-69.47475351356168</v>
      </c>
      <c r="V149" s="178">
        <v>9.3194030890296982E-5</v>
      </c>
      <c r="W149" s="174">
        <v>-466.61803903107324</v>
      </c>
      <c r="X149" s="178">
        <v>6.2592544405275273E-4</v>
      </c>
      <c r="Y149" s="174">
        <v>0</v>
      </c>
      <c r="Z149" s="178">
        <v>0</v>
      </c>
      <c r="AA149" s="174">
        <v>-562.9058365407534</v>
      </c>
      <c r="AB149" s="178">
        <v>7.5508672238278887E-4</v>
      </c>
      <c r="AC149" s="174">
        <v>-629113.7046561304</v>
      </c>
      <c r="AD149" s="178">
        <v>0.84389852514968478</v>
      </c>
      <c r="AE149" s="174">
        <v>0</v>
      </c>
      <c r="AF149" s="178">
        <v>0</v>
      </c>
      <c r="AG149" s="174">
        <v>0</v>
      </c>
      <c r="AH149" s="178">
        <v>0</v>
      </c>
      <c r="AI149" s="174">
        <v>-65.440620534797503</v>
      </c>
      <c r="AJ149" s="178">
        <v>8.7782610274531479E-5</v>
      </c>
      <c r="AK149" s="174">
        <v>-105.77412388923283</v>
      </c>
      <c r="AL149" s="178">
        <v>1.4188631798748371E-4</v>
      </c>
    </row>
    <row r="150" spans="1:42" x14ac:dyDescent="0.25">
      <c r="A150" s="172" t="s">
        <v>41</v>
      </c>
      <c r="B150" s="170" t="s">
        <v>185</v>
      </c>
      <c r="C150" s="174">
        <v>-77927.488358601389</v>
      </c>
      <c r="D150" s="178">
        <v>1</v>
      </c>
      <c r="E150" s="174">
        <v>-76.666113898995263</v>
      </c>
      <c r="F150" s="178">
        <v>9.8381348499515823E-4</v>
      </c>
      <c r="G150" s="174">
        <v>-9.184093133681916</v>
      </c>
      <c r="H150" s="178">
        <v>1.1785434545791061E-4</v>
      </c>
      <c r="I150" s="174">
        <v>-16.953598894609023</v>
      </c>
      <c r="J150" s="178">
        <v>2.1755608003934518E-4</v>
      </c>
      <c r="K150" s="174">
        <v>-7666.2615758493457</v>
      </c>
      <c r="L150" s="178">
        <v>9.8376859530891939E-2</v>
      </c>
      <c r="M150" s="174">
        <v>-154.79620313493521</v>
      </c>
      <c r="N150" s="178">
        <v>1.9864133490688756E-3</v>
      </c>
      <c r="O150" s="174">
        <v>-3170.1528001468096</v>
      </c>
      <c r="P150" s="178">
        <v>4.0680802973638998E-2</v>
      </c>
      <c r="Q150" s="174">
        <v>-263.18483451419081</v>
      </c>
      <c r="R150" s="178">
        <v>3.377304210076486E-3</v>
      </c>
      <c r="S150" s="174">
        <v>-52.395414416420046</v>
      </c>
      <c r="T150" s="178">
        <v>6.7236113366454732E-4</v>
      </c>
      <c r="U150" s="174">
        <v>-6.2952357225699469</v>
      </c>
      <c r="V150" s="178">
        <v>8.0783249340732783E-5</v>
      </c>
      <c r="W150" s="174">
        <v>-16.170849649597233</v>
      </c>
      <c r="X150" s="178">
        <v>2.0751149549672797E-4</v>
      </c>
      <c r="Y150" s="174">
        <v>-56.811807815610464</v>
      </c>
      <c r="Z150" s="178">
        <v>7.2903424725018434E-4</v>
      </c>
      <c r="AA150" s="174">
        <v>-21.172495270151533</v>
      </c>
      <c r="AB150" s="178">
        <v>2.716948244593922E-4</v>
      </c>
      <c r="AC150" s="174">
        <v>-66299.030855498204</v>
      </c>
      <c r="AD150" s="178">
        <v>0.85077848974687664</v>
      </c>
      <c r="AE150" s="174">
        <v>-95.648531238212797</v>
      </c>
      <c r="AF150" s="178">
        <v>1.2274042607156018E-3</v>
      </c>
      <c r="AG150" s="174">
        <v>-9.6113426752931392</v>
      </c>
      <c r="AH150" s="178">
        <v>1.2333700055960125E-4</v>
      </c>
      <c r="AI150" s="174">
        <v>-1.965694809312039</v>
      </c>
      <c r="AJ150" s="178">
        <v>2.5224665271725927E-5</v>
      </c>
      <c r="AK150" s="174">
        <v>-11.186911933434102</v>
      </c>
      <c r="AL150" s="178">
        <v>1.4355540219588414E-4</v>
      </c>
    </row>
    <row r="151" spans="1:42" ht="15.75" thickBot="1" x14ac:dyDescent="0.3">
      <c r="A151" s="172" t="s">
        <v>43</v>
      </c>
      <c r="B151" s="170" t="s">
        <v>186</v>
      </c>
      <c r="C151" s="174">
        <v>-56229.415116950688</v>
      </c>
      <c r="D151" s="178">
        <v>1</v>
      </c>
      <c r="E151" s="174">
        <v>-55.319256845446716</v>
      </c>
      <c r="F151" s="178">
        <v>9.8381348499515867E-4</v>
      </c>
      <c r="G151" s="174">
        <v>-6.626880914089373</v>
      </c>
      <c r="H151" s="178">
        <v>1.178543454579107E-4</v>
      </c>
      <c r="I151" s="174">
        <v>-12.233051135748896</v>
      </c>
      <c r="J151" s="178">
        <v>2.1755608003934528E-4</v>
      </c>
      <c r="K151" s="174">
        <v>-5531.6732724644717</v>
      </c>
      <c r="L151" s="178">
        <v>9.837685953089198E-2</v>
      </c>
      <c r="M151" s="174">
        <v>-111.69486079864616</v>
      </c>
      <c r="N151" s="178">
        <v>1.9864133490688769E-3</v>
      </c>
      <c r="O151" s="174">
        <v>-2287.4577576956308</v>
      </c>
      <c r="P151" s="178">
        <v>4.0680802973639026E-2</v>
      </c>
      <c r="Q151" s="174">
        <v>-189.90384040461603</v>
      </c>
      <c r="R151" s="178">
        <v>3.3773042100764873E-3</v>
      </c>
      <c r="S151" s="174">
        <v>-37.806473293327436</v>
      </c>
      <c r="T151" s="178">
        <v>6.7236113366454797E-4</v>
      </c>
      <c r="U151" s="174">
        <v>-4.5423948616761978</v>
      </c>
      <c r="V151" s="178">
        <v>8.078324934073281E-5</v>
      </c>
      <c r="W151" s="174">
        <v>-11.668250021824768</v>
      </c>
      <c r="X151" s="178">
        <v>2.0751149549672811E-4</v>
      </c>
      <c r="Y151" s="174">
        <v>-40.993169323104304</v>
      </c>
      <c r="Z151" s="178">
        <v>7.2903424725018478E-4</v>
      </c>
      <c r="AA151" s="174">
        <v>-15.277241069654218</v>
      </c>
      <c r="AB151" s="178">
        <v>2.7169482445939231E-4</v>
      </c>
      <c r="AC151" s="174">
        <v>-47838.776872549526</v>
      </c>
      <c r="AD151" s="178">
        <v>0.85077848974687709</v>
      </c>
      <c r="AE151" s="174">
        <v>-69.016223692091586</v>
      </c>
      <c r="AF151" s="178">
        <v>1.2274042607156026E-3</v>
      </c>
      <c r="AG151" s="174">
        <v>-6.9351674037454023</v>
      </c>
      <c r="AH151" s="178">
        <v>1.2333700055960133E-4</v>
      </c>
      <c r="AI151" s="174">
        <v>-1.4183681747500076</v>
      </c>
      <c r="AJ151" s="178">
        <v>2.522466527172594E-5</v>
      </c>
      <c r="AK151" s="174">
        <v>-8.0720363023531867</v>
      </c>
      <c r="AL151" s="178">
        <v>1.435554021958842E-4</v>
      </c>
    </row>
    <row r="152" spans="1:42" x14ac:dyDescent="0.25">
      <c r="A152" s="172" t="s">
        <v>45</v>
      </c>
      <c r="B152" s="176" t="s">
        <v>40</v>
      </c>
      <c r="C152" s="175">
        <v>-883327.06496806326</v>
      </c>
      <c r="D152" s="179">
        <v>1</v>
      </c>
      <c r="E152" s="175">
        <v>-1848.0122018642364</v>
      </c>
      <c r="F152" s="179">
        <v>2.0921041312495633E-3</v>
      </c>
      <c r="G152" s="175">
        <v>-173.26527117122453</v>
      </c>
      <c r="H152" s="179">
        <v>1.9615075552733001E-4</v>
      </c>
      <c r="I152" s="175">
        <v>-1888.8349419708841</v>
      </c>
      <c r="J152" s="179">
        <v>2.1383188819638116E-3</v>
      </c>
      <c r="K152" s="175">
        <v>-83105.093104929081</v>
      </c>
      <c r="L152" s="179">
        <v>9.4081905107179925E-2</v>
      </c>
      <c r="M152" s="175">
        <v>-1631.1041555392603</v>
      </c>
      <c r="N152" s="179">
        <v>1.8465461098469036E-3</v>
      </c>
      <c r="O152" s="175">
        <v>-42312.707649476928</v>
      </c>
      <c r="P152" s="179">
        <v>4.7901518392857965E-2</v>
      </c>
      <c r="Q152" s="175">
        <v>-4278.0112605960612</v>
      </c>
      <c r="R152" s="179">
        <v>4.8430659834369878E-3</v>
      </c>
      <c r="S152" s="175">
        <v>-1154.9965646272703</v>
      </c>
      <c r="T152" s="179">
        <v>1.3075525594464031E-3</v>
      </c>
      <c r="U152" s="175">
        <v>-759.15516417693777</v>
      </c>
      <c r="V152" s="179">
        <v>8.5942703929759595E-4</v>
      </c>
      <c r="W152" s="175">
        <v>-494.45713870249512</v>
      </c>
      <c r="X152" s="179">
        <v>5.5976677078310993E-4</v>
      </c>
      <c r="Y152" s="175">
        <v>-97.804977138714776</v>
      </c>
      <c r="Z152" s="179">
        <v>1.1072340135106233E-4</v>
      </c>
      <c r="AA152" s="175">
        <v>-599.35557288055918</v>
      </c>
      <c r="AB152" s="179">
        <v>6.7852055784368938E-4</v>
      </c>
      <c r="AC152" s="175">
        <v>-743251.51238417812</v>
      </c>
      <c r="AD152" s="179">
        <v>0.84142277742961535</v>
      </c>
      <c r="AE152" s="175">
        <v>-164.66475493030438</v>
      </c>
      <c r="AF152" s="179">
        <v>1.8641425295426429E-4</v>
      </c>
      <c r="AG152" s="175">
        <v>-16.546510079038541</v>
      </c>
      <c r="AH152" s="179">
        <v>1.8732031130096506E-5</v>
      </c>
      <c r="AI152" s="175">
        <v>-68.824683518859558</v>
      </c>
      <c r="AJ152" s="179">
        <v>7.7915288966435011E-5</v>
      </c>
      <c r="AK152" s="175">
        <v>-1482.7186322832799</v>
      </c>
      <c r="AL152" s="179">
        <v>1.6785613065494463E-3</v>
      </c>
    </row>
    <row r="153" spans="1:42" ht="15.75" thickBot="1" x14ac:dyDescent="0.3">
      <c r="A153" s="172" t="s">
        <v>47</v>
      </c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</row>
    <row r="154" spans="1:42" x14ac:dyDescent="0.25">
      <c r="A154" s="172" t="s">
        <v>49</v>
      </c>
      <c r="B154" s="180" t="s">
        <v>42</v>
      </c>
      <c r="C154" s="175">
        <v>1715435.2623692667</v>
      </c>
      <c r="D154" s="179">
        <v>1</v>
      </c>
      <c r="E154" s="175">
        <v>3660.0114191123284</v>
      </c>
      <c r="F154" s="179">
        <v>2.1335759497314506E-3</v>
      </c>
      <c r="G154" s="175">
        <v>343.31973514580761</v>
      </c>
      <c r="H154" s="179">
        <v>2.0013564060216002E-4</v>
      </c>
      <c r="I154" s="175">
        <v>3553.2913247434872</v>
      </c>
      <c r="J154" s="179">
        <v>2.071364278612224E-3</v>
      </c>
      <c r="K154" s="175">
        <v>161507.09391599669</v>
      </c>
      <c r="L154" s="179">
        <v>9.4149337756373158E-2</v>
      </c>
      <c r="M154" s="175">
        <v>3155.2016513283825</v>
      </c>
      <c r="N154" s="179">
        <v>1.8393009171156875E-3</v>
      </c>
      <c r="O154" s="175">
        <v>83055.374956094107</v>
      </c>
      <c r="P154" s="179">
        <v>4.8416502084364585E-2</v>
      </c>
      <c r="Q154" s="175">
        <v>8444.8258930250158</v>
      </c>
      <c r="R154" s="179">
        <v>4.9228473252680358E-3</v>
      </c>
      <c r="S154" s="175">
        <v>2285.6175595532213</v>
      </c>
      <c r="T154" s="179">
        <v>1.3323834537459895E-3</v>
      </c>
      <c r="U154" s="175">
        <v>1426.1166355831253</v>
      </c>
      <c r="V154" s="179">
        <v>8.3134389671659769E-4</v>
      </c>
      <c r="W154" s="175">
        <v>978.67809523090966</v>
      </c>
      <c r="X154" s="179">
        <v>5.7051298682015675E-4</v>
      </c>
      <c r="Y154" s="175">
        <v>177.67038114003637</v>
      </c>
      <c r="Z154" s="179">
        <v>1.035716036842146E-4</v>
      </c>
      <c r="AA154" s="175">
        <v>1180.3083066568861</v>
      </c>
      <c r="AB154" s="179">
        <v>6.8805179218871129E-4</v>
      </c>
      <c r="AC154" s="175">
        <v>1442421.2643523682</v>
      </c>
      <c r="AD154" s="179">
        <v>0.84084855662823077</v>
      </c>
      <c r="AE154" s="175">
        <v>299.12639034008077</v>
      </c>
      <c r="AF154" s="179">
        <v>1.7437346480038163E-4</v>
      </c>
      <c r="AG154" s="175">
        <v>30.058028111501304</v>
      </c>
      <c r="AH154" s="179">
        <v>1.7522099942137586E-5</v>
      </c>
      <c r="AI154" s="175">
        <v>135.84688811687056</v>
      </c>
      <c r="AJ154" s="179">
        <v>7.9190915038814203E-5</v>
      </c>
      <c r="AK154" s="175">
        <v>2781.4568367203078</v>
      </c>
      <c r="AL154" s="179">
        <v>1.6214292067651154E-3</v>
      </c>
    </row>
    <row r="155" spans="1:42" x14ac:dyDescent="0.25">
      <c r="A155" s="172" t="s">
        <v>51</v>
      </c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</row>
    <row r="156" spans="1:42" x14ac:dyDescent="0.25">
      <c r="A156" s="172" t="s">
        <v>53</v>
      </c>
      <c r="B156" s="176" t="s">
        <v>44</v>
      </c>
      <c r="C156" s="174">
        <v>5961.8270860230514</v>
      </c>
      <c r="D156" s="178">
        <v>1</v>
      </c>
      <c r="E156" s="174">
        <v>5.7134215798994372</v>
      </c>
      <c r="F156" s="178">
        <v>9.5833399685375353E-4</v>
      </c>
      <c r="G156" s="174">
        <v>0.68443009868630067</v>
      </c>
      <c r="H156" s="178">
        <v>1.1480207138024571E-4</v>
      </c>
      <c r="I156" s="174">
        <v>70.338716266978764</v>
      </c>
      <c r="J156" s="178">
        <v>1.1798181203859693E-2</v>
      </c>
      <c r="K156" s="174">
        <v>571.31608864794089</v>
      </c>
      <c r="L156" s="178">
        <v>9.5829026975193271E-2</v>
      </c>
      <c r="M156" s="174">
        <v>11.535943619665144</v>
      </c>
      <c r="N156" s="178">
        <v>1.9349678300315167E-3</v>
      </c>
      <c r="O156" s="174">
        <v>236.25065232600474</v>
      </c>
      <c r="P156" s="178">
        <v>3.9627223151082726E-2</v>
      </c>
      <c r="Q156" s="174">
        <v>19.613435930725398</v>
      </c>
      <c r="R156" s="178">
        <v>3.2898364289543507E-3</v>
      </c>
      <c r="S156" s="174">
        <v>3.9046858669390772</v>
      </c>
      <c r="T156" s="178">
        <v>6.5494785584997088E-4</v>
      </c>
      <c r="U156" s="174">
        <v>28.911903236048218</v>
      </c>
      <c r="V156" s="178">
        <v>4.8495038213754111E-3</v>
      </c>
      <c r="W156" s="174">
        <v>1.2051071412728651</v>
      </c>
      <c r="X156" s="178">
        <v>2.0213721798442068E-4</v>
      </c>
      <c r="Y156" s="174">
        <v>4.2338106401798745</v>
      </c>
      <c r="Z156" s="178">
        <v>7.1015320959335595E-4</v>
      </c>
      <c r="AA156" s="174">
        <v>1.577846915994366</v>
      </c>
      <c r="AB156" s="178">
        <v>2.6465828230635556E-4</v>
      </c>
      <c r="AC156" s="174">
        <v>4940.8310184505945</v>
      </c>
      <c r="AD156" s="178">
        <v>0.82874443474449522</v>
      </c>
      <c r="AE156" s="174">
        <v>7.1280563820158909</v>
      </c>
      <c r="AF156" s="178">
        <v>1.1956160886864625E-3</v>
      </c>
      <c r="AG156" s="174">
        <v>0.71627019891962818</v>
      </c>
      <c r="AH156" s="178">
        <v>1.2014273285430518E-4</v>
      </c>
      <c r="AI156" s="174">
        <v>0.14649031458430156</v>
      </c>
      <c r="AJ156" s="178">
        <v>2.4571379288697332E-5</v>
      </c>
      <c r="AK156" s="174">
        <v>57.71920840660146</v>
      </c>
      <c r="AL156" s="178">
        <v>9.6814630102102037E-3</v>
      </c>
    </row>
    <row r="157" spans="1:42" x14ac:dyDescent="0.25">
      <c r="A157" s="172" t="s">
        <v>55</v>
      </c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</row>
    <row r="158" spans="1:42" x14ac:dyDescent="0.25">
      <c r="A158" s="172" t="s">
        <v>57</v>
      </c>
      <c r="B158" s="170" t="s">
        <v>188</v>
      </c>
      <c r="C158" s="174">
        <v>439.21662382231483</v>
      </c>
      <c r="D158" s="178">
        <v>1</v>
      </c>
      <c r="E158" s="174">
        <v>0</v>
      </c>
      <c r="F158" s="178">
        <v>0</v>
      </c>
      <c r="G158" s="174">
        <v>0</v>
      </c>
      <c r="H158" s="178">
        <v>0</v>
      </c>
      <c r="I158" s="174">
        <v>196.49164749945666</v>
      </c>
      <c r="J158" s="178">
        <v>0.44736842105263164</v>
      </c>
      <c r="K158" s="174">
        <v>0</v>
      </c>
      <c r="L158" s="178">
        <v>0</v>
      </c>
      <c r="M158" s="174">
        <v>0</v>
      </c>
      <c r="N158" s="178">
        <v>0</v>
      </c>
      <c r="O158" s="174">
        <v>0</v>
      </c>
      <c r="P158" s="178">
        <v>0</v>
      </c>
      <c r="Q158" s="174">
        <v>0</v>
      </c>
      <c r="R158" s="178">
        <v>0</v>
      </c>
      <c r="S158" s="174">
        <v>0</v>
      </c>
      <c r="T158" s="178">
        <v>0</v>
      </c>
      <c r="U158" s="174">
        <v>80.908325440952723</v>
      </c>
      <c r="V158" s="178">
        <v>0.18421052631578946</v>
      </c>
      <c r="W158" s="174">
        <v>0</v>
      </c>
      <c r="X158" s="178">
        <v>0</v>
      </c>
      <c r="Y158" s="174">
        <v>0</v>
      </c>
      <c r="Z158" s="178">
        <v>0</v>
      </c>
      <c r="AA158" s="174">
        <v>0</v>
      </c>
      <c r="AB158" s="178">
        <v>0</v>
      </c>
      <c r="AC158" s="174">
        <v>0</v>
      </c>
      <c r="AD158" s="178">
        <v>0</v>
      </c>
      <c r="AE158" s="174">
        <v>0</v>
      </c>
      <c r="AF158" s="178">
        <v>0</v>
      </c>
      <c r="AG158" s="174">
        <v>0</v>
      </c>
      <c r="AH158" s="178">
        <v>0</v>
      </c>
      <c r="AI158" s="174">
        <v>0</v>
      </c>
      <c r="AJ158" s="178">
        <v>0</v>
      </c>
      <c r="AK158" s="174">
        <v>161.81665088190545</v>
      </c>
      <c r="AL158" s="178">
        <v>0.36842105263157893</v>
      </c>
    </row>
    <row r="159" spans="1:42" x14ac:dyDescent="0.25">
      <c r="A159" s="172" t="s">
        <v>59</v>
      </c>
      <c r="B159" s="170" t="s">
        <v>189</v>
      </c>
      <c r="C159" s="174">
        <v>12681.553353735393</v>
      </c>
      <c r="D159" s="178">
        <v>1</v>
      </c>
      <c r="E159" s="174">
        <v>8.4201121781562787</v>
      </c>
      <c r="F159" s="178">
        <v>6.6396536317659435E-4</v>
      </c>
      <c r="G159" s="174">
        <v>0.25043241941265976</v>
      </c>
      <c r="H159" s="178">
        <v>1.9747771619704149E-5</v>
      </c>
      <c r="I159" s="174">
        <v>0</v>
      </c>
      <c r="J159" s="178">
        <v>0</v>
      </c>
      <c r="K159" s="174">
        <v>1109.3619352480023</v>
      </c>
      <c r="L159" s="178">
        <v>8.747839513849745E-2</v>
      </c>
      <c r="M159" s="174">
        <v>28.039894799223617</v>
      </c>
      <c r="N159" s="178">
        <v>2.2110773039459219E-3</v>
      </c>
      <c r="O159" s="174">
        <v>290.49117425526214</v>
      </c>
      <c r="P159" s="178">
        <v>2.2906592445924381E-2</v>
      </c>
      <c r="Q159" s="174">
        <v>17.680364055871571</v>
      </c>
      <c r="R159" s="178">
        <v>1.3941796846727583E-3</v>
      </c>
      <c r="S159" s="174">
        <v>5.5589175653600629</v>
      </c>
      <c r="T159" s="178">
        <v>4.3834673957529542E-4</v>
      </c>
      <c r="U159" s="174">
        <v>0</v>
      </c>
      <c r="V159" s="178">
        <v>0</v>
      </c>
      <c r="W159" s="174">
        <v>3.5500083046787498</v>
      </c>
      <c r="X159" s="178">
        <v>2.7993481600052433E-4</v>
      </c>
      <c r="Y159" s="174">
        <v>0</v>
      </c>
      <c r="Z159" s="178">
        <v>0</v>
      </c>
      <c r="AA159" s="174">
        <v>7.6526729638253368</v>
      </c>
      <c r="AB159" s="178">
        <v>6.0344917932086115E-4</v>
      </c>
      <c r="AC159" s="174">
        <v>11209.758951211228</v>
      </c>
      <c r="AD159" s="178">
        <v>0.88394210382037752</v>
      </c>
      <c r="AE159" s="174">
        <v>0</v>
      </c>
      <c r="AF159" s="178">
        <v>0</v>
      </c>
      <c r="AG159" s="174">
        <v>0</v>
      </c>
      <c r="AH159" s="178">
        <v>0</v>
      </c>
      <c r="AI159" s="174">
        <v>0.78889073437305568</v>
      </c>
      <c r="AJ159" s="178">
        <v>6.2207736889005431E-5</v>
      </c>
      <c r="AK159" s="174">
        <v>0</v>
      </c>
      <c r="AL159" s="178">
        <v>0</v>
      </c>
    </row>
    <row r="160" spans="1:42" ht="15.75" thickBot="1" x14ac:dyDescent="0.3">
      <c r="A160" s="172" t="s">
        <v>60</v>
      </c>
      <c r="B160" s="170" t="s">
        <v>190</v>
      </c>
      <c r="C160" s="174">
        <v>31935.300535828494</v>
      </c>
      <c r="D160" s="178">
        <v>1</v>
      </c>
      <c r="E160" s="174">
        <v>31.418379314521182</v>
      </c>
      <c r="F160" s="178">
        <v>9.8381348499515845E-4</v>
      </c>
      <c r="G160" s="174">
        <v>3.7637139416517291</v>
      </c>
      <c r="H160" s="178">
        <v>1.1785434545791061E-4</v>
      </c>
      <c r="I160" s="174">
        <v>6.9477187994532468</v>
      </c>
      <c r="J160" s="178">
        <v>2.1755608003934518E-4</v>
      </c>
      <c r="K160" s="174">
        <v>3141.6945748900184</v>
      </c>
      <c r="L160" s="178">
        <v>9.8376859530891952E-2</v>
      </c>
      <c r="M160" s="174">
        <v>63.436707290896145</v>
      </c>
      <c r="N160" s="178">
        <v>1.986413349068876E-3</v>
      </c>
      <c r="O160" s="174">
        <v>1299.1536690019871</v>
      </c>
      <c r="P160" s="178">
        <v>4.0680802973639005E-2</v>
      </c>
      <c r="Q160" s="174">
        <v>107.85522494971144</v>
      </c>
      <c r="R160" s="178">
        <v>3.3773042100764864E-3</v>
      </c>
      <c r="S160" s="174">
        <v>21.472054872187673</v>
      </c>
      <c r="T160" s="178">
        <v>6.7236113366454732E-4</v>
      </c>
      <c r="U160" s="174">
        <v>2.5798373459570705</v>
      </c>
      <c r="V160" s="178">
        <v>8.0783249340732783E-5</v>
      </c>
      <c r="W160" s="174">
        <v>6.626941973327229</v>
      </c>
      <c r="X160" s="178">
        <v>2.0751149549672797E-4</v>
      </c>
      <c r="Y160" s="174">
        <v>23.281927786846136</v>
      </c>
      <c r="Z160" s="178">
        <v>7.2903424725018445E-4</v>
      </c>
      <c r="AA160" s="174">
        <v>8.6766558731398558</v>
      </c>
      <c r="AB160" s="178">
        <v>2.716948244593922E-4</v>
      </c>
      <c r="AC160" s="174">
        <v>27169.86675948479</v>
      </c>
      <c r="AD160" s="178">
        <v>0.85077848974687675</v>
      </c>
      <c r="AE160" s="174">
        <v>39.197523944909129</v>
      </c>
      <c r="AF160" s="178">
        <v>1.2274042607156015E-3</v>
      </c>
      <c r="AG160" s="174">
        <v>3.9388041800585132</v>
      </c>
      <c r="AH160" s="178">
        <v>1.2333700055960125E-4</v>
      </c>
      <c r="AI160" s="174">
        <v>0.80555726636824354</v>
      </c>
      <c r="AJ160" s="178">
        <v>2.522466527172593E-5</v>
      </c>
      <c r="AK160" s="174">
        <v>4.5844849126672917</v>
      </c>
      <c r="AL160" s="178">
        <v>1.4355540219588409E-4</v>
      </c>
    </row>
    <row r="161" spans="1:38" x14ac:dyDescent="0.25">
      <c r="A161" s="172" t="s">
        <v>62</v>
      </c>
      <c r="B161" s="176" t="s">
        <v>46</v>
      </c>
      <c r="C161" s="175">
        <v>45056.070513386199</v>
      </c>
      <c r="D161" s="179">
        <v>1</v>
      </c>
      <c r="E161" s="175">
        <v>39.838491492677463</v>
      </c>
      <c r="F161" s="179">
        <v>8.8419809004075067E-4</v>
      </c>
      <c r="G161" s="175">
        <v>4.0141463610643893</v>
      </c>
      <c r="H161" s="179">
        <v>8.9092242517504553E-5</v>
      </c>
      <c r="I161" s="175">
        <v>203.4393662989099</v>
      </c>
      <c r="J161" s="179">
        <v>4.5152487551808999E-3</v>
      </c>
      <c r="K161" s="175">
        <v>4251.0565101380198</v>
      </c>
      <c r="L161" s="179">
        <v>9.4350360821524079E-2</v>
      </c>
      <c r="M161" s="175">
        <v>91.476602090119769</v>
      </c>
      <c r="N161" s="179">
        <v>2.0302836232232455E-3</v>
      </c>
      <c r="O161" s="175">
        <v>1589.644843257249</v>
      </c>
      <c r="P161" s="179">
        <v>3.5281479834886269E-2</v>
      </c>
      <c r="Q161" s="175">
        <v>125.53558900558301</v>
      </c>
      <c r="R161" s="179">
        <v>2.7862081085896352E-3</v>
      </c>
      <c r="S161" s="175">
        <v>27.030972437547735</v>
      </c>
      <c r="T161" s="179">
        <v>5.9994074337922588E-4</v>
      </c>
      <c r="U161" s="175">
        <v>83.488162786909797</v>
      </c>
      <c r="V161" s="179">
        <v>1.8529836675860445E-3</v>
      </c>
      <c r="W161" s="175">
        <v>10.176950278005977</v>
      </c>
      <c r="X161" s="179">
        <v>2.25873010274662E-4</v>
      </c>
      <c r="Y161" s="175">
        <v>23.281927786846136</v>
      </c>
      <c r="Z161" s="179">
        <v>5.1673231867677084E-4</v>
      </c>
      <c r="AA161" s="175">
        <v>16.329328836965193</v>
      </c>
      <c r="AB161" s="179">
        <v>3.6242239171997335E-4</v>
      </c>
      <c r="AC161" s="175">
        <v>38379.625710696018</v>
      </c>
      <c r="AD161" s="179">
        <v>0.85181919491388836</v>
      </c>
      <c r="AE161" s="175">
        <v>39.197523944909129</v>
      </c>
      <c r="AF161" s="179">
        <v>8.6997209251222889E-4</v>
      </c>
      <c r="AG161" s="175">
        <v>3.9388041800585132</v>
      </c>
      <c r="AH161" s="179">
        <v>8.7420055392719857E-5</v>
      </c>
      <c r="AI161" s="175">
        <v>1.5944480007412991</v>
      </c>
      <c r="AJ161" s="179">
        <v>3.5388083838061006E-5</v>
      </c>
      <c r="AK161" s="175">
        <v>166.40113579457272</v>
      </c>
      <c r="AL161" s="179">
        <v>3.6932012467695069E-3</v>
      </c>
    </row>
    <row r="162" spans="1:38" ht="15.75" thickBot="1" x14ac:dyDescent="0.3">
      <c r="A162" s="172" t="s">
        <v>64</v>
      </c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</row>
    <row r="163" spans="1:38" x14ac:dyDescent="0.25">
      <c r="A163" s="172" t="s">
        <v>66</v>
      </c>
      <c r="B163" s="180" t="s">
        <v>50</v>
      </c>
      <c r="C163" s="175">
        <v>1766453.1599686763</v>
      </c>
      <c r="D163" s="179">
        <v>1</v>
      </c>
      <c r="E163" s="175">
        <v>3705.563332184905</v>
      </c>
      <c r="F163" s="179">
        <v>2.0977421967139022E-3</v>
      </c>
      <c r="G163" s="175">
        <v>348.01831160555832</v>
      </c>
      <c r="H163" s="179">
        <v>1.9701530699615583E-4</v>
      </c>
      <c r="I163" s="175">
        <v>3827.0694073093755</v>
      </c>
      <c r="J163" s="179">
        <v>2.1665275332730812E-3</v>
      </c>
      <c r="K163" s="175">
        <v>166329.46651478266</v>
      </c>
      <c r="L163" s="179">
        <v>9.4160134151381691E-2</v>
      </c>
      <c r="M163" s="175">
        <v>3258.2141970381676</v>
      </c>
      <c r="N163" s="179">
        <v>1.8444950994884824E-3</v>
      </c>
      <c r="O163" s="175">
        <v>84881.270451677352</v>
      </c>
      <c r="P163" s="179">
        <v>4.8051809340465337E-2</v>
      </c>
      <c r="Q163" s="175">
        <v>8589.9749179613264</v>
      </c>
      <c r="R163" s="179">
        <v>4.8628376413409388E-3</v>
      </c>
      <c r="S163" s="175">
        <v>2316.5532178577082</v>
      </c>
      <c r="T163" s="179">
        <v>1.3114150266507981E-3</v>
      </c>
      <c r="U163" s="175">
        <v>1538.5167016060832</v>
      </c>
      <c r="V163" s="179">
        <v>8.7096376879495921E-4</v>
      </c>
      <c r="W163" s="175">
        <v>990.06015265018857</v>
      </c>
      <c r="X163" s="179">
        <v>5.6047914266107394E-4</v>
      </c>
      <c r="Y163" s="175">
        <v>205.18611956706235</v>
      </c>
      <c r="Z163" s="179">
        <v>1.1615712446669168E-4</v>
      </c>
      <c r="AA163" s="175">
        <v>1198.2154824098457</v>
      </c>
      <c r="AB163" s="179">
        <v>6.7831715528256242E-4</v>
      </c>
      <c r="AC163" s="175">
        <v>1485741.7210815148</v>
      </c>
      <c r="AD163" s="179">
        <v>0.84108752768053063</v>
      </c>
      <c r="AE163" s="175">
        <v>345.45197066700581</v>
      </c>
      <c r="AF163" s="179">
        <v>1.955624856042781E-4</v>
      </c>
      <c r="AG163" s="175">
        <v>34.71310249047945</v>
      </c>
      <c r="AH163" s="179">
        <v>1.9651300853680719E-5</v>
      </c>
      <c r="AI163" s="175">
        <v>137.58782643219615</v>
      </c>
      <c r="AJ163" s="179">
        <v>7.7889314899601375E-5</v>
      </c>
      <c r="AK163" s="175">
        <v>3005.5771809214821</v>
      </c>
      <c r="AL163" s="179">
        <v>1.7014757305960939E-3</v>
      </c>
    </row>
    <row r="164" spans="1:38" x14ac:dyDescent="0.25">
      <c r="A164" s="172" t="s">
        <v>68</v>
      </c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</row>
    <row r="165" spans="1:38" x14ac:dyDescent="0.25">
      <c r="A165" s="172" t="s">
        <v>69</v>
      </c>
      <c r="B165" s="170" t="s">
        <v>191</v>
      </c>
      <c r="C165" s="174">
        <v>202997.31663907305</v>
      </c>
      <c r="D165" s="178">
        <v>1</v>
      </c>
      <c r="E165" s="174">
        <v>191.57157920672282</v>
      </c>
      <c r="F165" s="178">
        <v>9.4371483514402773E-4</v>
      </c>
      <c r="G165" s="174">
        <v>22.106815911315838</v>
      </c>
      <c r="H165" s="178">
        <v>1.08902010515841E-4</v>
      </c>
      <c r="I165" s="174">
        <v>97.775421128506565</v>
      </c>
      <c r="J165" s="178">
        <v>4.8165868764832081E-4</v>
      </c>
      <c r="K165" s="174">
        <v>19689.510961973519</v>
      </c>
      <c r="L165" s="178">
        <v>9.6993946954388802E-2</v>
      </c>
      <c r="M165" s="174">
        <v>407.21309910114439</v>
      </c>
      <c r="N165" s="178">
        <v>2.0060023740371144E-3</v>
      </c>
      <c r="O165" s="174">
        <v>7884.9077306895497</v>
      </c>
      <c r="P165" s="178">
        <v>3.8842423443009484E-2</v>
      </c>
      <c r="Q165" s="174">
        <v>640.10738290044162</v>
      </c>
      <c r="R165" s="178">
        <v>3.1532800211273009E-3</v>
      </c>
      <c r="S165" s="174">
        <v>129.93256091316999</v>
      </c>
      <c r="T165" s="178">
        <v>6.4007033720642052E-4</v>
      </c>
      <c r="U165" s="174">
        <v>38.596505386641866</v>
      </c>
      <c r="V165" s="178">
        <v>1.9013308168632604E-4</v>
      </c>
      <c r="W165" s="174">
        <v>42.414240965889391</v>
      </c>
      <c r="X165" s="178">
        <v>2.0893990949299806E-4</v>
      </c>
      <c r="Y165" s="174">
        <v>157.55015607503665</v>
      </c>
      <c r="Z165" s="178">
        <v>7.7611940238185052E-4</v>
      </c>
      <c r="AA165" s="174">
        <v>57.868088387340684</v>
      </c>
      <c r="AB165" s="178">
        <v>2.8506824299667712E-4</v>
      </c>
      <c r="AC165" s="174">
        <v>173308.18144062351</v>
      </c>
      <c r="AD165" s="178">
        <v>0.85374616921051971</v>
      </c>
      <c r="AE165" s="174">
        <v>227.42642244721935</v>
      </c>
      <c r="AF165" s="178">
        <v>1.1203420134443501E-3</v>
      </c>
      <c r="AG165" s="174">
        <v>22.853181865514316</v>
      </c>
      <c r="AH165" s="178">
        <v>1.1257873869410311E-4</v>
      </c>
      <c r="AI165" s="174">
        <v>5.4967667927675468</v>
      </c>
      <c r="AJ165" s="178">
        <v>2.7078026861511358E-5</v>
      </c>
      <c r="AK165" s="174">
        <v>73.804284704777771</v>
      </c>
      <c r="AL165" s="178">
        <v>3.6357271084524215E-4</v>
      </c>
    </row>
    <row r="166" spans="1:38" x14ac:dyDescent="0.25">
      <c r="A166" s="172" t="s">
        <v>71</v>
      </c>
      <c r="B166" s="170" t="s">
        <v>192</v>
      </c>
      <c r="C166" s="174">
        <v>9227.6130443918082</v>
      </c>
      <c r="D166" s="178">
        <v>1</v>
      </c>
      <c r="E166" s="174">
        <v>6.9598983243376464</v>
      </c>
      <c r="F166" s="178">
        <v>7.5424687737286596E-4</v>
      </c>
      <c r="G166" s="174">
        <v>0.87125722993305987</v>
      </c>
      <c r="H166" s="178">
        <v>9.4418483495314846E-5</v>
      </c>
      <c r="I166" s="174">
        <v>2.0468610032619035</v>
      </c>
      <c r="J166" s="178">
        <v>2.2181911978915367E-4</v>
      </c>
      <c r="K166" s="174">
        <v>899.28656557900399</v>
      </c>
      <c r="L166" s="178">
        <v>9.7456033456621391E-2</v>
      </c>
      <c r="M166" s="174">
        <v>18.754833249189904</v>
      </c>
      <c r="N166" s="178">
        <v>2.0324685440281198E-3</v>
      </c>
      <c r="O166" s="174">
        <v>344.44669042557643</v>
      </c>
      <c r="P166" s="178">
        <v>3.7327821265209858E-2</v>
      </c>
      <c r="Q166" s="174">
        <v>26.506262871782461</v>
      </c>
      <c r="R166" s="178">
        <v>2.8724939747979527E-3</v>
      </c>
      <c r="S166" s="174">
        <v>4.8894168322388332</v>
      </c>
      <c r="T166" s="178">
        <v>5.2986799605889785E-4</v>
      </c>
      <c r="U166" s="174">
        <v>0.78681371320672033</v>
      </c>
      <c r="V166" s="178">
        <v>8.5267306877905515E-5</v>
      </c>
      <c r="W166" s="174">
        <v>1.3957966428534714</v>
      </c>
      <c r="X166" s="178">
        <v>1.5126302285744237E-4</v>
      </c>
      <c r="Y166" s="174">
        <v>8.1581789958082833</v>
      </c>
      <c r="Z166" s="178">
        <v>8.8410501790238307E-4</v>
      </c>
      <c r="AA166" s="174">
        <v>2.0360888735652436</v>
      </c>
      <c r="AB166" s="178">
        <v>2.2065173992126826E-4</v>
      </c>
      <c r="AC166" s="174">
        <v>7896.9275342055189</v>
      </c>
      <c r="AD166" s="178">
        <v>0.85579309581094443</v>
      </c>
      <c r="AE166" s="174">
        <v>11.738631825853522</v>
      </c>
      <c r="AF166" s="178">
        <v>1.2721200780073689E-3</v>
      </c>
      <c r="AG166" s="174">
        <v>1.1795686933905114</v>
      </c>
      <c r="AH166" s="178">
        <v>1.2783031621676078E-4</v>
      </c>
      <c r="AI166" s="174">
        <v>0.17301954115106069</v>
      </c>
      <c r="AJ166" s="178">
        <v>1.8750194694847482E-5</v>
      </c>
      <c r="AK166" s="174">
        <v>1.4556263851370439</v>
      </c>
      <c r="AL166" s="178">
        <v>1.5774679520417451E-4</v>
      </c>
    </row>
    <row r="167" spans="1:38" ht="15.75" thickBot="1" x14ac:dyDescent="0.3">
      <c r="A167" s="172" t="s">
        <v>73</v>
      </c>
      <c r="B167" s="170" t="s">
        <v>193</v>
      </c>
      <c r="C167" s="174">
        <v>234175.24460729418</v>
      </c>
      <c r="D167" s="178">
        <v>1</v>
      </c>
      <c r="E167" s="174">
        <v>229.21893219274469</v>
      </c>
      <c r="F167" s="178">
        <v>9.7883502834443027E-4</v>
      </c>
      <c r="G167" s="174">
        <v>27.479553469358805</v>
      </c>
      <c r="H167" s="178">
        <v>1.1734610767863745E-4</v>
      </c>
      <c r="I167" s="174">
        <v>50.967897684610534</v>
      </c>
      <c r="J167" s="178">
        <v>2.1764852971577922E-4</v>
      </c>
      <c r="K167" s="174">
        <v>23032.748820230536</v>
      </c>
      <c r="L167" s="178">
        <v>9.8356890195015534E-2</v>
      </c>
      <c r="M167" s="174">
        <v>465.40271866039052</v>
      </c>
      <c r="N167" s="178">
        <v>1.9874121171128008E-3</v>
      </c>
      <c r="O167" s="174">
        <v>9509.4092013040681</v>
      </c>
      <c r="P167" s="178">
        <v>4.0608089113992815E-2</v>
      </c>
      <c r="Q167" s="174">
        <v>788.31741067295354</v>
      </c>
      <c r="R167" s="178">
        <v>3.3663567299564113E-3</v>
      </c>
      <c r="S167" s="174">
        <v>156.72669563898737</v>
      </c>
      <c r="T167" s="178">
        <v>6.6927098080676276E-4</v>
      </c>
      <c r="U167" s="174">
        <v>18.940209017097025</v>
      </c>
      <c r="V167" s="178">
        <v>8.0880492081301188E-5</v>
      </c>
      <c r="W167" s="174">
        <v>48.308402913583926</v>
      </c>
      <c r="X167" s="178">
        <v>2.0629167269407944E-4</v>
      </c>
      <c r="Y167" s="174">
        <v>171.50928474327333</v>
      </c>
      <c r="Z167" s="178">
        <v>7.323971627782004E-4</v>
      </c>
      <c r="AA167" s="174">
        <v>63.364984721587362</v>
      </c>
      <c r="AB167" s="178">
        <v>2.7058788740820489E-4</v>
      </c>
      <c r="AC167" s="174">
        <v>199256.72712386053</v>
      </c>
      <c r="AD167" s="178">
        <v>0.85088723813658829</v>
      </c>
      <c r="AE167" s="174">
        <v>287.65477783913434</v>
      </c>
      <c r="AF167" s="178">
        <v>1.2283739825766978E-3</v>
      </c>
      <c r="AG167" s="174">
        <v>28.905291134179873</v>
      </c>
      <c r="AH167" s="178">
        <v>1.2343444407479236E-4</v>
      </c>
      <c r="AI167" s="174">
        <v>5.8741122018899681</v>
      </c>
      <c r="AJ167" s="178">
        <v>2.508425778199016E-5</v>
      </c>
      <c r="AK167" s="174">
        <v>33.689191009244361</v>
      </c>
      <c r="AL167" s="178">
        <v>1.4386316139325598E-4</v>
      </c>
    </row>
    <row r="168" spans="1:38" x14ac:dyDescent="0.25">
      <c r="A168" s="172" t="s">
        <v>75</v>
      </c>
      <c r="B168" s="176" t="s">
        <v>52</v>
      </c>
      <c r="C168" s="175">
        <v>446400.17429075902</v>
      </c>
      <c r="D168" s="179">
        <v>1</v>
      </c>
      <c r="E168" s="175">
        <v>427.75040972380521</v>
      </c>
      <c r="F168" s="179">
        <v>9.5822186988034992E-4</v>
      </c>
      <c r="G168" s="175">
        <v>50.457626610607704</v>
      </c>
      <c r="H168" s="179">
        <v>1.130322735441912E-4</v>
      </c>
      <c r="I168" s="175">
        <v>150.79017981637901</v>
      </c>
      <c r="J168" s="179">
        <v>3.3779148956640661E-4</v>
      </c>
      <c r="K168" s="175">
        <v>43621.546347783064</v>
      </c>
      <c r="L168" s="179">
        <v>9.7718479651333054E-2</v>
      </c>
      <c r="M168" s="175">
        <v>891.37065101072494</v>
      </c>
      <c r="N168" s="179">
        <v>1.9967972737173221E-3</v>
      </c>
      <c r="O168" s="175">
        <v>17738.763622419196</v>
      </c>
      <c r="P168" s="179">
        <v>3.973735819122956E-2</v>
      </c>
      <c r="Q168" s="175">
        <v>1454.9310564451775</v>
      </c>
      <c r="R168" s="179">
        <v>3.2592528861727556E-3</v>
      </c>
      <c r="S168" s="175">
        <v>291.54867338439618</v>
      </c>
      <c r="T168" s="179">
        <v>6.5311057247593811E-4</v>
      </c>
      <c r="U168" s="175">
        <v>58.32352811694561</v>
      </c>
      <c r="V168" s="179">
        <v>1.3065301376642623E-4</v>
      </c>
      <c r="W168" s="175">
        <v>92.118440522326779</v>
      </c>
      <c r="X168" s="179">
        <v>2.0635843314506907E-4</v>
      </c>
      <c r="Y168" s="175">
        <v>337.21761981411822</v>
      </c>
      <c r="Z168" s="179">
        <v>7.554155200541529E-4</v>
      </c>
      <c r="AA168" s="175">
        <v>123.26916198249329</v>
      </c>
      <c r="AB168" s="179">
        <v>2.7614048802365152E-4</v>
      </c>
      <c r="AC168" s="175">
        <v>380461.83609868953</v>
      </c>
      <c r="AD168" s="179">
        <v>0.85228872659641686</v>
      </c>
      <c r="AE168" s="175">
        <v>526.81983211220734</v>
      </c>
      <c r="AF168" s="179">
        <v>1.1801514928824102E-3</v>
      </c>
      <c r="AG168" s="175">
        <v>52.938041693084692</v>
      </c>
      <c r="AH168" s="179">
        <v>1.1858875677455255E-4</v>
      </c>
      <c r="AI168" s="175">
        <v>11.543898535808575</v>
      </c>
      <c r="AJ168" s="179">
        <v>2.585997766275412E-5</v>
      </c>
      <c r="AK168" s="175">
        <v>108.94910209915916</v>
      </c>
      <c r="AL168" s="179">
        <v>2.4406151335459845E-4</v>
      </c>
    </row>
    <row r="169" spans="1:38" x14ac:dyDescent="0.25">
      <c r="A169" s="172" t="s">
        <v>77</v>
      </c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</row>
    <row r="170" spans="1:38" x14ac:dyDescent="0.25">
      <c r="A170" s="172" t="s">
        <v>79</v>
      </c>
      <c r="B170" s="170" t="s">
        <v>194</v>
      </c>
      <c r="C170" s="174">
        <v>-62219.932356645091</v>
      </c>
      <c r="D170" s="178">
        <v>1</v>
      </c>
      <c r="E170" s="174">
        <v>-56.554169973348266</v>
      </c>
      <c r="F170" s="178">
        <v>9.0893975340859202E-4</v>
      </c>
      <c r="G170" s="174">
        <v>-6.8573010304268331</v>
      </c>
      <c r="H170" s="178">
        <v>1.102106796118121E-4</v>
      </c>
      <c r="I170" s="174">
        <v>-13.622835254403064</v>
      </c>
      <c r="J170" s="178">
        <v>2.1894648127093543E-4</v>
      </c>
      <c r="K170" s="174">
        <v>-6102.3150480782897</v>
      </c>
      <c r="L170" s="178">
        <v>9.8076529770231458E-2</v>
      </c>
      <c r="M170" s="174">
        <v>-124.52911097872368</v>
      </c>
      <c r="N170" s="178">
        <v>2.0014343677669391E-3</v>
      </c>
      <c r="O170" s="174">
        <v>-2463.1141183240179</v>
      </c>
      <c r="P170" s="178">
        <v>3.9587219481458616E-2</v>
      </c>
      <c r="Q170" s="174">
        <v>-199.8914300774037</v>
      </c>
      <c r="R170" s="178">
        <v>3.2126590709167699E-3</v>
      </c>
      <c r="S170" s="174">
        <v>-38.942624109257082</v>
      </c>
      <c r="T170" s="178">
        <v>6.2588663526725946E-4</v>
      </c>
      <c r="U170" s="174">
        <v>-5.1173241357994712</v>
      </c>
      <c r="V170" s="178">
        <v>8.2245736084490313E-5</v>
      </c>
      <c r="W170" s="174">
        <v>-11.769890337083933</v>
      </c>
      <c r="X170" s="178">
        <v>1.8916591341853022E-4</v>
      </c>
      <c r="Y170" s="174">
        <v>-48.507341978459628</v>
      </c>
      <c r="Z170" s="178">
        <v>7.7961097258054228E-4</v>
      </c>
      <c r="AA170" s="174">
        <v>-15.869006647168934</v>
      </c>
      <c r="AB170" s="178">
        <v>2.5504699291872699E-4</v>
      </c>
      <c r="AC170" s="174">
        <v>-53037.142430241402</v>
      </c>
      <c r="AD170" s="178">
        <v>0.852414016238914</v>
      </c>
      <c r="AE170" s="174">
        <v>-77.276436599400455</v>
      </c>
      <c r="AF170" s="178">
        <v>1.2419884379888326E-3</v>
      </c>
      <c r="AG170" s="174">
        <v>-7.7652035349359565</v>
      </c>
      <c r="AH170" s="178">
        <v>1.2480250686268437E-4</v>
      </c>
      <c r="AI170" s="174">
        <v>-1.438089313017731</v>
      </c>
      <c r="AJ170" s="178">
        <v>2.3113000264522837E-5</v>
      </c>
      <c r="AK170" s="174">
        <v>-9.2199960319553735</v>
      </c>
      <c r="AL170" s="178">
        <v>1.4818396103528835E-4</v>
      </c>
    </row>
    <row r="171" spans="1:38" x14ac:dyDescent="0.25">
      <c r="A171" s="172" t="s">
        <v>81</v>
      </c>
      <c r="B171" s="170" t="s">
        <v>195</v>
      </c>
      <c r="C171" s="174">
        <v>-238728.38774595351</v>
      </c>
      <c r="D171" s="178">
        <v>1</v>
      </c>
      <c r="E171" s="174">
        <v>-196.29783929306518</v>
      </c>
      <c r="F171" s="178">
        <v>8.2226433624625552E-4</v>
      </c>
      <c r="G171" s="174">
        <v>-23.738247011312804</v>
      </c>
      <c r="H171" s="178">
        <v>9.9436213830481792E-5</v>
      </c>
      <c r="I171" s="174">
        <v>-73.813874595225982</v>
      </c>
      <c r="J171" s="178">
        <v>3.0919605034059104E-4</v>
      </c>
      <c r="K171" s="174">
        <v>-23227.754695184009</v>
      </c>
      <c r="L171" s="178">
        <v>9.7297832547263638E-2</v>
      </c>
      <c r="M171" s="174">
        <v>-483.02453410068489</v>
      </c>
      <c r="N171" s="178">
        <v>2.0233225661235683E-3</v>
      </c>
      <c r="O171" s="174">
        <v>-9037.2069415177593</v>
      </c>
      <c r="P171" s="178">
        <v>3.7855602456189005E-2</v>
      </c>
      <c r="Q171" s="174">
        <v>-709.70404805691146</v>
      </c>
      <c r="R171" s="178">
        <v>2.9728515102785094E-3</v>
      </c>
      <c r="S171" s="174">
        <v>-136.00283961137214</v>
      </c>
      <c r="T171" s="178">
        <v>5.6969697192485404E-4</v>
      </c>
      <c r="U171" s="174">
        <v>-28.770381528873248</v>
      </c>
      <c r="V171" s="178">
        <v>1.205151251617788E-4</v>
      </c>
      <c r="W171" s="174">
        <v>-41.152540971436558</v>
      </c>
      <c r="X171" s="178">
        <v>1.7238226823376225E-4</v>
      </c>
      <c r="Y171" s="174">
        <v>-202.26652307673982</v>
      </c>
      <c r="Z171" s="178">
        <v>8.4726632214340944E-4</v>
      </c>
      <c r="AA171" s="174">
        <v>-58.601991180094089</v>
      </c>
      <c r="AB171" s="178">
        <v>2.4547558727056919E-4</v>
      </c>
      <c r="AC171" s="174">
        <v>-204130.06877402423</v>
      </c>
      <c r="AD171" s="178">
        <v>0.85507245577870861</v>
      </c>
      <c r="AE171" s="174">
        <v>-291.315652250749</v>
      </c>
      <c r="AF171" s="178">
        <v>1.2202807341067331E-3</v>
      </c>
      <c r="AG171" s="174">
        <v>-29.273157927383519</v>
      </c>
      <c r="AH171" s="178">
        <v>1.2262118553967282E-4</v>
      </c>
      <c r="AI171" s="174">
        <v>-5.2282293312571584</v>
      </c>
      <c r="AJ171" s="178">
        <v>2.1900325221568785E-5</v>
      </c>
      <c r="AK171" s="174">
        <v>-54.167476292420446</v>
      </c>
      <c r="AL171" s="178">
        <v>2.2690002141707421E-4</v>
      </c>
    </row>
    <row r="172" spans="1:38" ht="15.75" thickBot="1" x14ac:dyDescent="0.3">
      <c r="A172" s="172" t="s">
        <v>83</v>
      </c>
      <c r="B172" s="170" t="s">
        <v>196</v>
      </c>
      <c r="C172" s="174">
        <v>-61839.228331606253</v>
      </c>
      <c r="D172" s="178">
        <v>1</v>
      </c>
      <c r="E172" s="174">
        <v>-47.039588003194908</v>
      </c>
      <c r="F172" s="178">
        <v>7.6067553351329262E-4</v>
      </c>
      <c r="G172" s="174">
        <v>-5.8691556080461362</v>
      </c>
      <c r="H172" s="178">
        <v>9.4909910204141234E-5</v>
      </c>
      <c r="I172" s="174">
        <v>-14.262320588651431</v>
      </c>
      <c r="J172" s="178">
        <v>2.3063548775497747E-4</v>
      </c>
      <c r="K172" s="174">
        <v>-6025.6363517424616</v>
      </c>
      <c r="L172" s="178">
        <v>9.7440354841276972E-2</v>
      </c>
      <c r="M172" s="174">
        <v>-125.63075484831489</v>
      </c>
      <c r="N172" s="178">
        <v>2.0315705457162789E-3</v>
      </c>
      <c r="O172" s="174">
        <v>-2311.5016123488294</v>
      </c>
      <c r="P172" s="178">
        <v>3.7379211783718405E-2</v>
      </c>
      <c r="Q172" s="174">
        <v>-178.22195824357954</v>
      </c>
      <c r="R172" s="178">
        <v>2.882021057699545E-3</v>
      </c>
      <c r="S172" s="174">
        <v>-32.997855398742146</v>
      </c>
      <c r="T172" s="178">
        <v>5.3360716634099433E-4</v>
      </c>
      <c r="U172" s="174">
        <v>-5.4928946393068658</v>
      </c>
      <c r="V172" s="178">
        <v>8.8825407229401463E-5</v>
      </c>
      <c r="W172" s="174">
        <v>-9.4750066984025185</v>
      </c>
      <c r="X172" s="178">
        <v>1.5322000215775344E-4</v>
      </c>
      <c r="Y172" s="174">
        <v>-54.445795817200626</v>
      </c>
      <c r="Z172" s="178">
        <v>8.8044106121830737E-4</v>
      </c>
      <c r="AA172" s="174">
        <v>-13.780092531909043</v>
      </c>
      <c r="AB172" s="178">
        <v>2.2283739470380789E-4</v>
      </c>
      <c r="AC172" s="174">
        <v>-52917.289779234823</v>
      </c>
      <c r="AD172" s="178">
        <v>0.8557236435013631</v>
      </c>
      <c r="AE172" s="174">
        <v>-78.348462059726018</v>
      </c>
      <c r="AF172" s="178">
        <v>1.2669702416011849E-3</v>
      </c>
      <c r="AG172" s="174">
        <v>-7.8729271342682532</v>
      </c>
      <c r="AH172" s="178">
        <v>1.2731282952061632E-4</v>
      </c>
      <c r="AI172" s="174">
        <v>-1.1769710928823409</v>
      </c>
      <c r="AJ172" s="178">
        <v>1.903275840654025E-5</v>
      </c>
      <c r="AK172" s="174">
        <v>-10.18680561590957</v>
      </c>
      <c r="AL172" s="178">
        <v>1.6473047757458928E-4</v>
      </c>
    </row>
    <row r="173" spans="1:38" x14ac:dyDescent="0.25">
      <c r="A173" s="172" t="s">
        <v>84</v>
      </c>
      <c r="B173" s="176" t="s">
        <v>54</v>
      </c>
      <c r="C173" s="175">
        <v>-362787.54843420477</v>
      </c>
      <c r="D173" s="179">
        <v>1</v>
      </c>
      <c r="E173" s="175">
        <v>-299.89159726960827</v>
      </c>
      <c r="F173" s="179">
        <v>8.2663145018053638E-4</v>
      </c>
      <c r="G173" s="175">
        <v>-36.464703649785761</v>
      </c>
      <c r="H173" s="179">
        <v>1.0051255564632205E-4</v>
      </c>
      <c r="I173" s="175">
        <v>-101.69903043828046</v>
      </c>
      <c r="J173" s="179">
        <v>2.8032668397031443E-4</v>
      </c>
      <c r="K173" s="175">
        <v>-35355.70609500476</v>
      </c>
      <c r="L173" s="179">
        <v>9.7455676876453984E-2</v>
      </c>
      <c r="M173" s="175">
        <v>-733.18439992772335</v>
      </c>
      <c r="N173" s="179">
        <v>2.0209745430684036E-3</v>
      </c>
      <c r="O173" s="175">
        <v>-13811.822672190605</v>
      </c>
      <c r="P173" s="179">
        <v>3.80713801556933E-2</v>
      </c>
      <c r="Q173" s="175">
        <v>-1087.8174363778946</v>
      </c>
      <c r="R173" s="179">
        <v>2.9984971674825315E-3</v>
      </c>
      <c r="S173" s="175">
        <v>-207.94331911937138</v>
      </c>
      <c r="T173" s="179">
        <v>5.731820731357984E-4</v>
      </c>
      <c r="U173" s="175">
        <v>-39.380600303979584</v>
      </c>
      <c r="V173" s="179">
        <v>1.0855003286068308E-4</v>
      </c>
      <c r="W173" s="175">
        <v>-62.397438006923018</v>
      </c>
      <c r="X173" s="179">
        <v>1.7199443111052482E-4</v>
      </c>
      <c r="Y173" s="175">
        <v>-305.21966087239997</v>
      </c>
      <c r="Z173" s="179">
        <v>8.413179068293042E-4</v>
      </c>
      <c r="AA173" s="175">
        <v>-88.251090359172082</v>
      </c>
      <c r="AB173" s="179">
        <v>2.4325832223312185E-4</v>
      </c>
      <c r="AC173" s="175">
        <v>-310084.50098350039</v>
      </c>
      <c r="AD173" s="179">
        <v>0.8547275184107852</v>
      </c>
      <c r="AE173" s="175">
        <v>-446.94055090987553</v>
      </c>
      <c r="AF173" s="179">
        <v>1.231962212702382E-3</v>
      </c>
      <c r="AG173" s="175">
        <v>-44.911288596587731</v>
      </c>
      <c r="AH173" s="179">
        <v>1.2379501113096459E-4</v>
      </c>
      <c r="AI173" s="175">
        <v>-7.843289737157229</v>
      </c>
      <c r="AJ173" s="179">
        <v>2.1619511945790194E-5</v>
      </c>
      <c r="AK173" s="175">
        <v>-73.574277940285413</v>
      </c>
      <c r="AL173" s="179">
        <v>2.0280265477090611E-4</v>
      </c>
    </row>
    <row r="174" spans="1:38" ht="15.75" thickBot="1" x14ac:dyDescent="0.3">
      <c r="A174" s="172" t="s">
        <v>86</v>
      </c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</row>
    <row r="175" spans="1:38" x14ac:dyDescent="0.25">
      <c r="A175" s="172" t="s">
        <v>88</v>
      </c>
      <c r="B175" s="180" t="s">
        <v>56</v>
      </c>
      <c r="C175" s="175">
        <v>83612.625856554267</v>
      </c>
      <c r="D175" s="179">
        <v>1</v>
      </c>
      <c r="E175" s="175">
        <v>127.85881245419696</v>
      </c>
      <c r="F175" s="179">
        <v>1.5291806846677847E-3</v>
      </c>
      <c r="G175" s="175">
        <v>13.992922960821936</v>
      </c>
      <c r="H175" s="179">
        <v>1.6735418625445612E-4</v>
      </c>
      <c r="I175" s="175">
        <v>49.091149378098521</v>
      </c>
      <c r="J175" s="179">
        <v>5.8712603360070576E-4</v>
      </c>
      <c r="K175" s="175">
        <v>8265.8402527783019</v>
      </c>
      <c r="L175" s="179">
        <v>9.8858756893476452E-2</v>
      </c>
      <c r="M175" s="175">
        <v>158.18625108300142</v>
      </c>
      <c r="N175" s="179">
        <v>1.8918943097706988E-3</v>
      </c>
      <c r="O175" s="175">
        <v>3926.9409502285871</v>
      </c>
      <c r="P175" s="179">
        <v>4.6965884757233227E-2</v>
      </c>
      <c r="Q175" s="175">
        <v>367.11362006728302</v>
      </c>
      <c r="R175" s="179">
        <v>4.3906481384414688E-3</v>
      </c>
      <c r="S175" s="175">
        <v>83.605354265024786</v>
      </c>
      <c r="T175" s="179">
        <v>9.9991303237453692E-4</v>
      </c>
      <c r="U175" s="175">
        <v>18.942927812966019</v>
      </c>
      <c r="V175" s="179">
        <v>2.2655582956411974E-4</v>
      </c>
      <c r="W175" s="175">
        <v>29.721002515403772</v>
      </c>
      <c r="X175" s="179">
        <v>3.5546069999515493E-4</v>
      </c>
      <c r="Y175" s="175">
        <v>31.997958941718181</v>
      </c>
      <c r="Z175" s="179">
        <v>3.8269290808560233E-4</v>
      </c>
      <c r="AA175" s="175">
        <v>35.018071623321234</v>
      </c>
      <c r="AB175" s="179">
        <v>4.1881320272608351E-4</v>
      </c>
      <c r="AC175" s="175">
        <v>70377.335115189198</v>
      </c>
      <c r="AD175" s="179">
        <v>0.84170703161420235</v>
      </c>
      <c r="AE175" s="175">
        <v>79.879281202331811</v>
      </c>
      <c r="AF175" s="179">
        <v>9.5534951072308891E-4</v>
      </c>
      <c r="AG175" s="175">
        <v>8.0267530964969627</v>
      </c>
      <c r="AH175" s="179">
        <v>9.5999294535584277E-5</v>
      </c>
      <c r="AI175" s="175">
        <v>3.7006087986513458</v>
      </c>
      <c r="AJ175" s="179">
        <v>4.4258971186960526E-5</v>
      </c>
      <c r="AK175" s="175">
        <v>35.374824158873786</v>
      </c>
      <c r="AL175" s="179">
        <v>4.2307993316180258E-4</v>
      </c>
    </row>
    <row r="176" spans="1:38" ht="15.75" thickBot="1" x14ac:dyDescent="0.3">
      <c r="A176" s="172" t="s">
        <v>90</v>
      </c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</row>
    <row r="177" spans="1:42" ht="15.75" thickBot="1" x14ac:dyDescent="0.3">
      <c r="A177" s="172" t="s">
        <v>91</v>
      </c>
      <c r="B177" s="181" t="s">
        <v>58</v>
      </c>
      <c r="C177" s="182">
        <v>1850065.7858252309</v>
      </c>
      <c r="D177" s="183">
        <v>1</v>
      </c>
      <c r="E177" s="182">
        <v>3833.422144639103</v>
      </c>
      <c r="F177" s="183">
        <v>2.0720463964091886E-3</v>
      </c>
      <c r="G177" s="182">
        <v>362.01123456638021</v>
      </c>
      <c r="H177" s="183">
        <v>1.9567479023720411E-4</v>
      </c>
      <c r="I177" s="182">
        <v>3876.1605566874746</v>
      </c>
      <c r="J177" s="183">
        <v>2.0951474192894681E-3</v>
      </c>
      <c r="K177" s="182">
        <v>174595.30676756089</v>
      </c>
      <c r="L177" s="183">
        <v>9.4372485619305585E-2</v>
      </c>
      <c r="M177" s="182">
        <v>3416.4004481211668</v>
      </c>
      <c r="N177" s="183">
        <v>1.8466372786831819E-3</v>
      </c>
      <c r="O177" s="182">
        <v>88808.211401905981</v>
      </c>
      <c r="P177" s="183">
        <v>4.8002731623023147E-2</v>
      </c>
      <c r="Q177" s="182">
        <v>8957.0885380286072</v>
      </c>
      <c r="R177" s="183">
        <v>4.8414973168282522E-3</v>
      </c>
      <c r="S177" s="182">
        <v>2400.1585721227311</v>
      </c>
      <c r="T177" s="183">
        <v>1.2973368787813828E-3</v>
      </c>
      <c r="U177" s="182">
        <v>1557.4596294190501</v>
      </c>
      <c r="V177" s="183">
        <v>8.4184013420059958E-4</v>
      </c>
      <c r="W177" s="182">
        <v>1019.7811551655926</v>
      </c>
      <c r="X177" s="183">
        <v>5.5121345574785292E-4</v>
      </c>
      <c r="Y177" s="182">
        <v>237.18407850878077</v>
      </c>
      <c r="Z177" s="183">
        <v>1.2820305111635997E-4</v>
      </c>
      <c r="AA177" s="182">
        <v>1233.2335540331665</v>
      </c>
      <c r="AB177" s="183">
        <v>6.6658902806695413E-4</v>
      </c>
      <c r="AC177" s="182">
        <v>1556119.056196704</v>
      </c>
      <c r="AD177" s="183">
        <v>0.84111552579336502</v>
      </c>
      <c r="AE177" s="182">
        <v>425.33125186933745</v>
      </c>
      <c r="AF177" s="183">
        <v>2.299006095502795E-4</v>
      </c>
      <c r="AG177" s="182">
        <v>42.739855586976425</v>
      </c>
      <c r="AH177" s="183">
        <v>2.310180314367151E-5</v>
      </c>
      <c r="AI177" s="182">
        <v>141.28843523084757</v>
      </c>
      <c r="AJ177" s="183">
        <v>7.6369411462752488E-5</v>
      </c>
      <c r="AK177" s="182">
        <v>3040.952005080354</v>
      </c>
      <c r="AL177" s="183">
        <v>1.6436993907889186E-3</v>
      </c>
    </row>
    <row r="178" spans="1:42" ht="15.75" thickTop="1" x14ac:dyDescent="0.25">
      <c r="A178" s="172" t="s">
        <v>93</v>
      </c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</row>
    <row r="179" spans="1:42" ht="15.75" thickBot="1" x14ac:dyDescent="0.3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68"/>
      <c r="AK179" s="168"/>
      <c r="AL179" s="168"/>
      <c r="AM179" s="168"/>
      <c r="AN179" s="168"/>
      <c r="AO179" s="168"/>
      <c r="AP179" s="168"/>
    </row>
    <row r="180" spans="1:42" x14ac:dyDescent="0.25">
      <c r="A180" s="172" t="s">
        <v>35</v>
      </c>
      <c r="B180" s="177" t="s">
        <v>200</v>
      </c>
      <c r="C180" s="174"/>
      <c r="D180" s="169"/>
      <c r="E180" s="174"/>
      <c r="F180" s="169"/>
      <c r="G180" s="174"/>
      <c r="H180" s="169"/>
      <c r="I180" s="174"/>
      <c r="J180" s="169"/>
      <c r="K180" s="174"/>
      <c r="L180" s="169"/>
      <c r="M180" s="174"/>
      <c r="N180" s="169"/>
      <c r="O180" s="174"/>
      <c r="P180" s="169"/>
      <c r="Q180" s="174"/>
      <c r="R180" s="169"/>
      <c r="S180" s="174"/>
      <c r="T180" s="169"/>
      <c r="U180" s="174"/>
      <c r="V180" s="169"/>
      <c r="W180" s="174"/>
      <c r="X180" s="169"/>
      <c r="Y180" s="174"/>
      <c r="Z180" s="169"/>
      <c r="AA180" s="174"/>
      <c r="AB180" s="169"/>
      <c r="AC180" s="174"/>
      <c r="AD180" s="169"/>
      <c r="AE180" s="174"/>
      <c r="AF180" s="169"/>
      <c r="AG180" s="174"/>
      <c r="AH180" s="169"/>
      <c r="AI180" s="174"/>
      <c r="AJ180" s="169"/>
      <c r="AK180" s="174"/>
      <c r="AL180" s="169"/>
      <c r="AM180" s="167"/>
      <c r="AN180" s="167"/>
      <c r="AO180" s="167"/>
      <c r="AP180" s="167"/>
    </row>
    <row r="181" spans="1:42" x14ac:dyDescent="0.25">
      <c r="A181" s="172" t="s">
        <v>37</v>
      </c>
      <c r="B181" s="170" t="s">
        <v>179</v>
      </c>
      <c r="C181" s="174">
        <v>555810.83720626379</v>
      </c>
      <c r="D181" s="178">
        <v>1</v>
      </c>
      <c r="E181" s="174">
        <v>0</v>
      </c>
      <c r="F181" s="178">
        <v>0</v>
      </c>
      <c r="G181" s="174">
        <v>0</v>
      </c>
      <c r="H181" s="178">
        <v>0</v>
      </c>
      <c r="I181" s="174">
        <v>0</v>
      </c>
      <c r="J181" s="178">
        <v>0</v>
      </c>
      <c r="K181" s="174">
        <v>0</v>
      </c>
      <c r="L181" s="178">
        <v>0</v>
      </c>
      <c r="M181" s="174">
        <v>0</v>
      </c>
      <c r="N181" s="178">
        <v>0</v>
      </c>
      <c r="O181" s="174">
        <v>0</v>
      </c>
      <c r="P181" s="178">
        <v>0</v>
      </c>
      <c r="Q181" s="174">
        <v>0</v>
      </c>
      <c r="R181" s="178">
        <v>0</v>
      </c>
      <c r="S181" s="174">
        <v>0</v>
      </c>
      <c r="T181" s="178">
        <v>0</v>
      </c>
      <c r="U181" s="174">
        <v>0</v>
      </c>
      <c r="V181" s="178">
        <v>0</v>
      </c>
      <c r="W181" s="174">
        <v>0</v>
      </c>
      <c r="X181" s="178">
        <v>0</v>
      </c>
      <c r="Y181" s="174">
        <v>80781.32083240099</v>
      </c>
      <c r="Z181" s="178">
        <v>0.14533959294216262</v>
      </c>
      <c r="AA181" s="174">
        <v>0</v>
      </c>
      <c r="AB181" s="178">
        <v>0</v>
      </c>
      <c r="AC181" s="174">
        <v>0</v>
      </c>
      <c r="AD181" s="178">
        <v>0</v>
      </c>
      <c r="AE181" s="174">
        <v>474812.7394126688</v>
      </c>
      <c r="AF181" s="178">
        <v>0.85427038774428166</v>
      </c>
      <c r="AG181" s="174">
        <v>216.77696119394167</v>
      </c>
      <c r="AH181" s="178">
        <v>3.900193135555844E-4</v>
      </c>
      <c r="AI181" s="174">
        <v>0</v>
      </c>
      <c r="AJ181" s="178">
        <v>0</v>
      </c>
      <c r="AK181" s="174">
        <v>0</v>
      </c>
      <c r="AL181" s="178">
        <v>0</v>
      </c>
      <c r="AM181" s="167"/>
      <c r="AN181" s="167"/>
      <c r="AO181" s="167"/>
      <c r="AP181" s="167"/>
    </row>
    <row r="182" spans="1:42" x14ac:dyDescent="0.25">
      <c r="A182" s="172" t="s">
        <v>39</v>
      </c>
      <c r="B182" s="170" t="s">
        <v>180</v>
      </c>
      <c r="C182" s="174">
        <v>18744.763786148927</v>
      </c>
      <c r="D182" s="178">
        <v>1</v>
      </c>
      <c r="E182" s="174">
        <v>0</v>
      </c>
      <c r="F182" s="178">
        <v>0</v>
      </c>
      <c r="G182" s="174">
        <v>0</v>
      </c>
      <c r="H182" s="178">
        <v>0</v>
      </c>
      <c r="I182" s="174">
        <v>0</v>
      </c>
      <c r="J182" s="178">
        <v>0</v>
      </c>
      <c r="K182" s="174">
        <v>0</v>
      </c>
      <c r="L182" s="178">
        <v>0</v>
      </c>
      <c r="M182" s="174">
        <v>0</v>
      </c>
      <c r="N182" s="178">
        <v>0</v>
      </c>
      <c r="O182" s="174">
        <v>0</v>
      </c>
      <c r="P182" s="178">
        <v>0</v>
      </c>
      <c r="Q182" s="174">
        <v>0</v>
      </c>
      <c r="R182" s="178">
        <v>0</v>
      </c>
      <c r="S182" s="174">
        <v>0</v>
      </c>
      <c r="T182" s="178">
        <v>0</v>
      </c>
      <c r="U182" s="174">
        <v>0</v>
      </c>
      <c r="V182" s="178">
        <v>0</v>
      </c>
      <c r="W182" s="174">
        <v>0</v>
      </c>
      <c r="X182" s="178">
        <v>0</v>
      </c>
      <c r="Y182" s="174">
        <v>797.50811917278963</v>
      </c>
      <c r="Z182" s="178">
        <v>4.2545647855114208E-2</v>
      </c>
      <c r="AA182" s="174">
        <v>0</v>
      </c>
      <c r="AB182" s="178">
        <v>0</v>
      </c>
      <c r="AC182" s="174">
        <v>0</v>
      </c>
      <c r="AD182" s="178">
        <v>0</v>
      </c>
      <c r="AE182" s="174">
        <v>17939.065541076267</v>
      </c>
      <c r="AF182" s="178">
        <v>0.95701742341143736</v>
      </c>
      <c r="AG182" s="174">
        <v>8.1901258998732462</v>
      </c>
      <c r="AH182" s="178">
        <v>4.3692873344849389E-4</v>
      </c>
      <c r="AI182" s="174">
        <v>0</v>
      </c>
      <c r="AJ182" s="178">
        <v>0</v>
      </c>
      <c r="AK182" s="174">
        <v>0</v>
      </c>
      <c r="AL182" s="178">
        <v>0</v>
      </c>
      <c r="AM182" s="167"/>
      <c r="AN182" s="167"/>
      <c r="AO182" s="167"/>
      <c r="AP182" s="167"/>
    </row>
    <row r="183" spans="1:42" ht="15.75" thickBot="1" x14ac:dyDescent="0.3">
      <c r="A183" s="172" t="s">
        <v>41</v>
      </c>
      <c r="B183" s="170" t="s">
        <v>181</v>
      </c>
      <c r="C183" s="174">
        <v>14849.519594331568</v>
      </c>
      <c r="D183" s="178">
        <v>1</v>
      </c>
      <c r="E183" s="174">
        <v>0</v>
      </c>
      <c r="F183" s="178">
        <v>0</v>
      </c>
      <c r="G183" s="174">
        <v>0</v>
      </c>
      <c r="H183" s="178">
        <v>0</v>
      </c>
      <c r="I183" s="174">
        <v>0</v>
      </c>
      <c r="J183" s="178">
        <v>0</v>
      </c>
      <c r="K183" s="174">
        <v>0</v>
      </c>
      <c r="L183" s="178">
        <v>0</v>
      </c>
      <c r="M183" s="174">
        <v>0</v>
      </c>
      <c r="N183" s="178">
        <v>0</v>
      </c>
      <c r="O183" s="174">
        <v>0</v>
      </c>
      <c r="P183" s="178">
        <v>0</v>
      </c>
      <c r="Q183" s="174">
        <v>0</v>
      </c>
      <c r="R183" s="178">
        <v>0</v>
      </c>
      <c r="S183" s="174">
        <v>0</v>
      </c>
      <c r="T183" s="178">
        <v>0</v>
      </c>
      <c r="U183" s="174">
        <v>0</v>
      </c>
      <c r="V183" s="178">
        <v>0</v>
      </c>
      <c r="W183" s="174">
        <v>0</v>
      </c>
      <c r="X183" s="178">
        <v>0</v>
      </c>
      <c r="Y183" s="174">
        <v>631.78243147804926</v>
      </c>
      <c r="Z183" s="178">
        <v>4.2545647855114208E-2</v>
      </c>
      <c r="AA183" s="174">
        <v>0</v>
      </c>
      <c r="AB183" s="178">
        <v>0</v>
      </c>
      <c r="AC183" s="174">
        <v>0</v>
      </c>
      <c r="AD183" s="178">
        <v>0</v>
      </c>
      <c r="AE183" s="174">
        <v>14211.248981064849</v>
      </c>
      <c r="AF183" s="178">
        <v>0.95701742341143736</v>
      </c>
      <c r="AG183" s="174">
        <v>6.4881817886698858</v>
      </c>
      <c r="AH183" s="178">
        <v>4.3692873344849394E-4</v>
      </c>
      <c r="AI183" s="174">
        <v>0</v>
      </c>
      <c r="AJ183" s="178">
        <v>0</v>
      </c>
      <c r="AK183" s="174">
        <v>0</v>
      </c>
      <c r="AL183" s="178">
        <v>0</v>
      </c>
      <c r="AM183" s="167"/>
      <c r="AN183" s="167"/>
      <c r="AO183" s="167"/>
      <c r="AP183" s="167"/>
    </row>
    <row r="184" spans="1:42" x14ac:dyDescent="0.25">
      <c r="A184" s="172" t="s">
        <v>43</v>
      </c>
      <c r="B184" s="176" t="s">
        <v>38</v>
      </c>
      <c r="C184" s="175">
        <v>589405.12058674428</v>
      </c>
      <c r="D184" s="179">
        <v>1</v>
      </c>
      <c r="E184" s="175">
        <v>0</v>
      </c>
      <c r="F184" s="179">
        <v>0</v>
      </c>
      <c r="G184" s="175">
        <v>0</v>
      </c>
      <c r="H184" s="179">
        <v>0</v>
      </c>
      <c r="I184" s="175">
        <v>0</v>
      </c>
      <c r="J184" s="179">
        <v>0</v>
      </c>
      <c r="K184" s="175">
        <v>0</v>
      </c>
      <c r="L184" s="179">
        <v>0</v>
      </c>
      <c r="M184" s="175">
        <v>0</v>
      </c>
      <c r="N184" s="179">
        <v>0</v>
      </c>
      <c r="O184" s="175">
        <v>0</v>
      </c>
      <c r="P184" s="179">
        <v>0</v>
      </c>
      <c r="Q184" s="175">
        <v>0</v>
      </c>
      <c r="R184" s="179">
        <v>0</v>
      </c>
      <c r="S184" s="175">
        <v>0</v>
      </c>
      <c r="T184" s="179">
        <v>0</v>
      </c>
      <c r="U184" s="175">
        <v>0</v>
      </c>
      <c r="V184" s="179">
        <v>0</v>
      </c>
      <c r="W184" s="175">
        <v>0</v>
      </c>
      <c r="X184" s="179">
        <v>0</v>
      </c>
      <c r="Y184" s="175">
        <v>82210.61138305183</v>
      </c>
      <c r="Z184" s="179">
        <v>0.13948065347856556</v>
      </c>
      <c r="AA184" s="175">
        <v>0</v>
      </c>
      <c r="AB184" s="179">
        <v>0</v>
      </c>
      <c r="AC184" s="175">
        <v>0</v>
      </c>
      <c r="AD184" s="179">
        <v>0</v>
      </c>
      <c r="AE184" s="175">
        <v>506963.05393480993</v>
      </c>
      <c r="AF184" s="179">
        <v>0.86012665351487871</v>
      </c>
      <c r="AG184" s="175">
        <v>231.4552688824848</v>
      </c>
      <c r="AH184" s="179">
        <v>3.9269300655561733E-4</v>
      </c>
      <c r="AI184" s="175">
        <v>0</v>
      </c>
      <c r="AJ184" s="179">
        <v>0</v>
      </c>
      <c r="AK184" s="175">
        <v>0</v>
      </c>
      <c r="AL184" s="179">
        <v>0</v>
      </c>
      <c r="AM184" s="167"/>
      <c r="AN184" s="167"/>
      <c r="AO184" s="167"/>
      <c r="AP184" s="167"/>
    </row>
    <row r="185" spans="1:42" x14ac:dyDescent="0.25">
      <c r="A185" s="172" t="s">
        <v>45</v>
      </c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</row>
    <row r="186" spans="1:42" x14ac:dyDescent="0.25">
      <c r="A186" s="172" t="s">
        <v>47</v>
      </c>
      <c r="B186" s="170" t="s">
        <v>184</v>
      </c>
      <c r="C186" s="174">
        <v>-214459.09615133493</v>
      </c>
      <c r="D186" s="178">
        <v>1</v>
      </c>
      <c r="E186" s="174">
        <v>0</v>
      </c>
      <c r="F186" s="178">
        <v>0</v>
      </c>
      <c r="G186" s="174">
        <v>0</v>
      </c>
      <c r="H186" s="178">
        <v>0</v>
      </c>
      <c r="I186" s="174">
        <v>0</v>
      </c>
      <c r="J186" s="178">
        <v>0</v>
      </c>
      <c r="K186" s="174">
        <v>0</v>
      </c>
      <c r="L186" s="178">
        <v>0</v>
      </c>
      <c r="M186" s="174">
        <v>0</v>
      </c>
      <c r="N186" s="178">
        <v>0</v>
      </c>
      <c r="O186" s="174">
        <v>0</v>
      </c>
      <c r="P186" s="178">
        <v>0</v>
      </c>
      <c r="Q186" s="174">
        <v>0</v>
      </c>
      <c r="R186" s="178">
        <v>0</v>
      </c>
      <c r="S186" s="174">
        <v>0</v>
      </c>
      <c r="T186" s="178">
        <v>0</v>
      </c>
      <c r="U186" s="174">
        <v>0</v>
      </c>
      <c r="V186" s="178">
        <v>0</v>
      </c>
      <c r="W186" s="174">
        <v>0</v>
      </c>
      <c r="X186" s="178">
        <v>0</v>
      </c>
      <c r="Y186" s="174">
        <v>-34069.828660375104</v>
      </c>
      <c r="Z186" s="178">
        <v>0.15886399444830931</v>
      </c>
      <c r="AA186" s="174">
        <v>0</v>
      </c>
      <c r="AB186" s="178">
        <v>0</v>
      </c>
      <c r="AC186" s="174">
        <v>0</v>
      </c>
      <c r="AD186" s="178">
        <v>0</v>
      </c>
      <c r="AE186" s="174">
        <v>-180306.9478963014</v>
      </c>
      <c r="AF186" s="178">
        <v>0.84075215802022329</v>
      </c>
      <c r="AG186" s="174">
        <v>-82.319594658440394</v>
      </c>
      <c r="AH186" s="178">
        <v>3.8384753146749652E-4</v>
      </c>
      <c r="AI186" s="174">
        <v>0</v>
      </c>
      <c r="AJ186" s="178">
        <v>0</v>
      </c>
      <c r="AK186" s="174">
        <v>0</v>
      </c>
      <c r="AL186" s="178">
        <v>0</v>
      </c>
      <c r="AM186" s="167"/>
      <c r="AN186" s="167"/>
      <c r="AO186" s="167"/>
      <c r="AP186" s="167"/>
    </row>
    <row r="187" spans="1:42" x14ac:dyDescent="0.25">
      <c r="A187" s="172" t="s">
        <v>49</v>
      </c>
      <c r="B187" s="170" t="s">
        <v>185</v>
      </c>
      <c r="C187" s="174">
        <v>-6928.2130461330307</v>
      </c>
      <c r="D187" s="178">
        <v>1</v>
      </c>
      <c r="E187" s="174">
        <v>0</v>
      </c>
      <c r="F187" s="178">
        <v>0</v>
      </c>
      <c r="G187" s="174">
        <v>0</v>
      </c>
      <c r="H187" s="178">
        <v>0</v>
      </c>
      <c r="I187" s="174">
        <v>0</v>
      </c>
      <c r="J187" s="178">
        <v>0</v>
      </c>
      <c r="K187" s="174">
        <v>0</v>
      </c>
      <c r="L187" s="178">
        <v>0</v>
      </c>
      <c r="M187" s="174">
        <v>0</v>
      </c>
      <c r="N187" s="178">
        <v>0</v>
      </c>
      <c r="O187" s="174">
        <v>0</v>
      </c>
      <c r="P187" s="178">
        <v>0</v>
      </c>
      <c r="Q187" s="174">
        <v>0</v>
      </c>
      <c r="R187" s="178">
        <v>0</v>
      </c>
      <c r="S187" s="174">
        <v>0</v>
      </c>
      <c r="T187" s="178">
        <v>0</v>
      </c>
      <c r="U187" s="174">
        <v>0</v>
      </c>
      <c r="V187" s="178">
        <v>0</v>
      </c>
      <c r="W187" s="174">
        <v>0</v>
      </c>
      <c r="X187" s="178">
        <v>0</v>
      </c>
      <c r="Y187" s="174">
        <v>-294.76531252598409</v>
      </c>
      <c r="Z187" s="178">
        <v>4.2545647855114214E-2</v>
      </c>
      <c r="AA187" s="174">
        <v>0</v>
      </c>
      <c r="AB187" s="178">
        <v>0</v>
      </c>
      <c r="AC187" s="174">
        <v>0</v>
      </c>
      <c r="AD187" s="178">
        <v>0</v>
      </c>
      <c r="AE187" s="174">
        <v>-6630.4205982557387</v>
      </c>
      <c r="AF187" s="178">
        <v>0.95701742341143736</v>
      </c>
      <c r="AG187" s="174">
        <v>-3.0271353513082371</v>
      </c>
      <c r="AH187" s="178">
        <v>4.3692873344849394E-4</v>
      </c>
      <c r="AI187" s="174">
        <v>0</v>
      </c>
      <c r="AJ187" s="178">
        <v>0</v>
      </c>
      <c r="AK187" s="174">
        <v>0</v>
      </c>
      <c r="AL187" s="178">
        <v>0</v>
      </c>
      <c r="AM187" s="167"/>
      <c r="AN187" s="167"/>
      <c r="AO187" s="167"/>
      <c r="AP187" s="167"/>
    </row>
    <row r="188" spans="1:42" ht="15.75" thickBot="1" x14ac:dyDescent="0.3">
      <c r="A188" s="172" t="s">
        <v>51</v>
      </c>
      <c r="B188" s="170" t="s">
        <v>186</v>
      </c>
      <c r="C188" s="174">
        <v>-4999.1264391455052</v>
      </c>
      <c r="D188" s="178">
        <v>1</v>
      </c>
      <c r="E188" s="174">
        <v>0</v>
      </c>
      <c r="F188" s="178">
        <v>0</v>
      </c>
      <c r="G188" s="174">
        <v>0</v>
      </c>
      <c r="H188" s="178">
        <v>0</v>
      </c>
      <c r="I188" s="174">
        <v>0</v>
      </c>
      <c r="J188" s="178">
        <v>0</v>
      </c>
      <c r="K188" s="174">
        <v>0</v>
      </c>
      <c r="L188" s="178">
        <v>0</v>
      </c>
      <c r="M188" s="174">
        <v>0</v>
      </c>
      <c r="N188" s="178">
        <v>0</v>
      </c>
      <c r="O188" s="174">
        <v>0</v>
      </c>
      <c r="P188" s="178">
        <v>0</v>
      </c>
      <c r="Q188" s="174">
        <v>0</v>
      </c>
      <c r="R188" s="178">
        <v>0</v>
      </c>
      <c r="S188" s="174">
        <v>0</v>
      </c>
      <c r="T188" s="178">
        <v>0</v>
      </c>
      <c r="U188" s="174">
        <v>0</v>
      </c>
      <c r="V188" s="178">
        <v>0</v>
      </c>
      <c r="W188" s="174">
        <v>0</v>
      </c>
      <c r="X188" s="178">
        <v>0</v>
      </c>
      <c r="Y188" s="174">
        <v>-212.69107306307575</v>
      </c>
      <c r="Z188" s="178">
        <v>4.2545647855114221E-2</v>
      </c>
      <c r="AA188" s="174">
        <v>0</v>
      </c>
      <c r="AB188" s="178">
        <v>0</v>
      </c>
      <c r="AC188" s="174">
        <v>0</v>
      </c>
      <c r="AD188" s="178">
        <v>0</v>
      </c>
      <c r="AE188" s="174">
        <v>-4784.2511040990248</v>
      </c>
      <c r="AF188" s="178">
        <v>0.95701742341143736</v>
      </c>
      <c r="AG188" s="174">
        <v>-2.1842619834047254</v>
      </c>
      <c r="AH188" s="178">
        <v>4.36928733448494E-4</v>
      </c>
      <c r="AI188" s="174">
        <v>0</v>
      </c>
      <c r="AJ188" s="178">
        <v>0</v>
      </c>
      <c r="AK188" s="174">
        <v>0</v>
      </c>
      <c r="AL188" s="178">
        <v>0</v>
      </c>
      <c r="AM188" s="167"/>
      <c r="AN188" s="167"/>
      <c r="AO188" s="167"/>
      <c r="AP188" s="167"/>
    </row>
    <row r="189" spans="1:42" x14ac:dyDescent="0.25">
      <c r="A189" s="172" t="s">
        <v>53</v>
      </c>
      <c r="B189" s="176" t="s">
        <v>40</v>
      </c>
      <c r="C189" s="175">
        <v>-226386.43563661346</v>
      </c>
      <c r="D189" s="179">
        <v>1</v>
      </c>
      <c r="E189" s="175">
        <v>0</v>
      </c>
      <c r="F189" s="179">
        <v>0</v>
      </c>
      <c r="G189" s="175">
        <v>0</v>
      </c>
      <c r="H189" s="179">
        <v>0</v>
      </c>
      <c r="I189" s="175">
        <v>0</v>
      </c>
      <c r="J189" s="179">
        <v>0</v>
      </c>
      <c r="K189" s="175">
        <v>0</v>
      </c>
      <c r="L189" s="179">
        <v>0</v>
      </c>
      <c r="M189" s="175">
        <v>0</v>
      </c>
      <c r="N189" s="179">
        <v>0</v>
      </c>
      <c r="O189" s="175">
        <v>0</v>
      </c>
      <c r="P189" s="179">
        <v>0</v>
      </c>
      <c r="Q189" s="175">
        <v>0</v>
      </c>
      <c r="R189" s="179">
        <v>0</v>
      </c>
      <c r="S189" s="175">
        <v>0</v>
      </c>
      <c r="T189" s="179">
        <v>0</v>
      </c>
      <c r="U189" s="175">
        <v>0</v>
      </c>
      <c r="V189" s="179">
        <v>0</v>
      </c>
      <c r="W189" s="175">
        <v>0</v>
      </c>
      <c r="X189" s="179">
        <v>0</v>
      </c>
      <c r="Y189" s="175">
        <v>-34577.285045964156</v>
      </c>
      <c r="Z189" s="179">
        <v>0.15273567494770862</v>
      </c>
      <c r="AA189" s="175">
        <v>0</v>
      </c>
      <c r="AB189" s="179">
        <v>0</v>
      </c>
      <c r="AC189" s="175">
        <v>0</v>
      </c>
      <c r="AD189" s="179">
        <v>0</v>
      </c>
      <c r="AE189" s="175">
        <v>-191721.61959865614</v>
      </c>
      <c r="AF189" s="179">
        <v>0.84687768089780824</v>
      </c>
      <c r="AG189" s="175">
        <v>-87.53099199315335</v>
      </c>
      <c r="AH189" s="179">
        <v>3.8664415448306556E-4</v>
      </c>
      <c r="AI189" s="175">
        <v>0</v>
      </c>
      <c r="AJ189" s="179">
        <v>0</v>
      </c>
      <c r="AK189" s="175">
        <v>0</v>
      </c>
      <c r="AL189" s="179">
        <v>0</v>
      </c>
      <c r="AM189" s="167"/>
      <c r="AN189" s="167"/>
      <c r="AO189" s="167"/>
      <c r="AP189" s="167"/>
    </row>
    <row r="190" spans="1:42" ht="15.75" thickBot="1" x14ac:dyDescent="0.3">
      <c r="A190" s="172" t="s">
        <v>55</v>
      </c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</row>
    <row r="191" spans="1:42" x14ac:dyDescent="0.25">
      <c r="A191" s="172" t="s">
        <v>57</v>
      </c>
      <c r="B191" s="180" t="s">
        <v>42</v>
      </c>
      <c r="C191" s="175">
        <v>363018.68495013082</v>
      </c>
      <c r="D191" s="179">
        <v>1</v>
      </c>
      <c r="E191" s="175">
        <v>0</v>
      </c>
      <c r="F191" s="179">
        <v>0</v>
      </c>
      <c r="G191" s="175">
        <v>0</v>
      </c>
      <c r="H191" s="179">
        <v>0</v>
      </c>
      <c r="I191" s="175">
        <v>0</v>
      </c>
      <c r="J191" s="179">
        <v>0</v>
      </c>
      <c r="K191" s="175">
        <v>0</v>
      </c>
      <c r="L191" s="179">
        <v>0</v>
      </c>
      <c r="M191" s="175">
        <v>0</v>
      </c>
      <c r="N191" s="179">
        <v>0</v>
      </c>
      <c r="O191" s="175">
        <v>0</v>
      </c>
      <c r="P191" s="179">
        <v>0</v>
      </c>
      <c r="Q191" s="175">
        <v>0</v>
      </c>
      <c r="R191" s="179">
        <v>0</v>
      </c>
      <c r="S191" s="175">
        <v>0</v>
      </c>
      <c r="T191" s="179">
        <v>0</v>
      </c>
      <c r="U191" s="175">
        <v>0</v>
      </c>
      <c r="V191" s="179">
        <v>0</v>
      </c>
      <c r="W191" s="175">
        <v>0</v>
      </c>
      <c r="X191" s="179">
        <v>0</v>
      </c>
      <c r="Y191" s="175">
        <v>47633.326337087667</v>
      </c>
      <c r="Z191" s="179">
        <v>0.13121453057886326</v>
      </c>
      <c r="AA191" s="175">
        <v>0</v>
      </c>
      <c r="AB191" s="179">
        <v>0</v>
      </c>
      <c r="AC191" s="175">
        <v>0</v>
      </c>
      <c r="AD191" s="179">
        <v>0</v>
      </c>
      <c r="AE191" s="175">
        <v>315241.43433615379</v>
      </c>
      <c r="AF191" s="179">
        <v>0.86838900421739895</v>
      </c>
      <c r="AG191" s="175">
        <v>143.92427688933142</v>
      </c>
      <c r="AH191" s="179">
        <v>3.9646520373766111E-4</v>
      </c>
      <c r="AI191" s="175">
        <v>0</v>
      </c>
      <c r="AJ191" s="179">
        <v>0</v>
      </c>
      <c r="AK191" s="175">
        <v>0</v>
      </c>
      <c r="AL191" s="179">
        <v>0</v>
      </c>
      <c r="AM191" s="167"/>
      <c r="AN191" s="167"/>
      <c r="AO191" s="167"/>
      <c r="AP191" s="167"/>
    </row>
    <row r="192" spans="1:42" x14ac:dyDescent="0.25">
      <c r="A192" s="172" t="s">
        <v>59</v>
      </c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</row>
    <row r="193" spans="1:42" x14ac:dyDescent="0.25">
      <c r="A193" s="172" t="s">
        <v>60</v>
      </c>
      <c r="B193" s="176" t="s">
        <v>44</v>
      </c>
      <c r="C193" s="174">
        <v>516.3141825613784</v>
      </c>
      <c r="D193" s="178">
        <v>1</v>
      </c>
      <c r="E193" s="174">
        <v>0</v>
      </c>
      <c r="F193" s="178">
        <v>0</v>
      </c>
      <c r="G193" s="174">
        <v>0</v>
      </c>
      <c r="H193" s="178">
        <v>0</v>
      </c>
      <c r="I193" s="174">
        <v>0</v>
      </c>
      <c r="J193" s="178">
        <v>0</v>
      </c>
      <c r="K193" s="174">
        <v>0</v>
      </c>
      <c r="L193" s="178">
        <v>0</v>
      </c>
      <c r="M193" s="174">
        <v>0</v>
      </c>
      <c r="N193" s="178">
        <v>0</v>
      </c>
      <c r="O193" s="174">
        <v>0</v>
      </c>
      <c r="P193" s="178">
        <v>0</v>
      </c>
      <c r="Q193" s="174">
        <v>0</v>
      </c>
      <c r="R193" s="178">
        <v>0</v>
      </c>
      <c r="S193" s="174">
        <v>0</v>
      </c>
      <c r="T193" s="178">
        <v>0</v>
      </c>
      <c r="U193" s="174">
        <v>0</v>
      </c>
      <c r="V193" s="178">
        <v>0</v>
      </c>
      <c r="W193" s="174">
        <v>0</v>
      </c>
      <c r="X193" s="178">
        <v>0</v>
      </c>
      <c r="Y193" s="174">
        <v>21.966921393857557</v>
      </c>
      <c r="Z193" s="178">
        <v>4.2545647855114214E-2</v>
      </c>
      <c r="AA193" s="174">
        <v>0</v>
      </c>
      <c r="AB193" s="178">
        <v>0</v>
      </c>
      <c r="AC193" s="174">
        <v>0</v>
      </c>
      <c r="AD193" s="178">
        <v>0</v>
      </c>
      <c r="AE193" s="174">
        <v>494.12166866567276</v>
      </c>
      <c r="AF193" s="178">
        <v>0.95701742341143725</v>
      </c>
      <c r="AG193" s="174">
        <v>0.22559250184803753</v>
      </c>
      <c r="AH193" s="178">
        <v>4.3692873344849389E-4</v>
      </c>
      <c r="AI193" s="174">
        <v>0</v>
      </c>
      <c r="AJ193" s="178">
        <v>0</v>
      </c>
      <c r="AK193" s="174">
        <v>0</v>
      </c>
      <c r="AL193" s="178">
        <v>0</v>
      </c>
      <c r="AM193" s="167"/>
      <c r="AN193" s="167"/>
      <c r="AO193" s="167"/>
      <c r="AP193" s="167"/>
    </row>
    <row r="194" spans="1:42" x14ac:dyDescent="0.25">
      <c r="A194" s="172" t="s">
        <v>62</v>
      </c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</row>
    <row r="195" spans="1:42" x14ac:dyDescent="0.25">
      <c r="A195" s="172" t="s">
        <v>64</v>
      </c>
      <c r="B195" s="170" t="s">
        <v>189</v>
      </c>
      <c r="C195" s="174">
        <v>5313.6772526739915</v>
      </c>
      <c r="D195" s="178">
        <v>1</v>
      </c>
      <c r="E195" s="174">
        <v>0</v>
      </c>
      <c r="F195" s="178">
        <v>0</v>
      </c>
      <c r="G195" s="174">
        <v>0</v>
      </c>
      <c r="H195" s="178">
        <v>0</v>
      </c>
      <c r="I195" s="174">
        <v>0</v>
      </c>
      <c r="J195" s="178">
        <v>0</v>
      </c>
      <c r="K195" s="174">
        <v>0</v>
      </c>
      <c r="L195" s="178">
        <v>0</v>
      </c>
      <c r="M195" s="174">
        <v>0</v>
      </c>
      <c r="N195" s="178">
        <v>0</v>
      </c>
      <c r="O195" s="174">
        <v>0</v>
      </c>
      <c r="P195" s="178">
        <v>0</v>
      </c>
      <c r="Q195" s="174">
        <v>0</v>
      </c>
      <c r="R195" s="178">
        <v>0</v>
      </c>
      <c r="S195" s="174">
        <v>0</v>
      </c>
      <c r="T195" s="178">
        <v>0</v>
      </c>
      <c r="U195" s="174">
        <v>0</v>
      </c>
      <c r="V195" s="178">
        <v>0</v>
      </c>
      <c r="W195" s="174">
        <v>0</v>
      </c>
      <c r="X195" s="178">
        <v>0</v>
      </c>
      <c r="Y195" s="174">
        <v>772.28768892966673</v>
      </c>
      <c r="Z195" s="178">
        <v>0.14533959294216259</v>
      </c>
      <c r="AA195" s="174">
        <v>0</v>
      </c>
      <c r="AB195" s="178">
        <v>0</v>
      </c>
      <c r="AC195" s="174">
        <v>0</v>
      </c>
      <c r="AD195" s="178">
        <v>0</v>
      </c>
      <c r="AE195" s="174">
        <v>4539.3171269897803</v>
      </c>
      <c r="AF195" s="178">
        <v>0.85427038774428166</v>
      </c>
      <c r="AG195" s="174">
        <v>2.0724367545438334</v>
      </c>
      <c r="AH195" s="178">
        <v>3.9001931355558435E-4</v>
      </c>
      <c r="AI195" s="174">
        <v>0</v>
      </c>
      <c r="AJ195" s="178">
        <v>0</v>
      </c>
      <c r="AK195" s="174">
        <v>0</v>
      </c>
      <c r="AL195" s="178">
        <v>0</v>
      </c>
    </row>
    <row r="196" spans="1:42" ht="15.75" thickBot="1" x14ac:dyDescent="0.3">
      <c r="A196" s="172" t="s">
        <v>66</v>
      </c>
      <c r="B196" s="170" t="s">
        <v>190</v>
      </c>
      <c r="C196" s="174">
        <v>2839.2364551305955</v>
      </c>
      <c r="D196" s="178">
        <v>1</v>
      </c>
      <c r="E196" s="174">
        <v>0</v>
      </c>
      <c r="F196" s="178">
        <v>0</v>
      </c>
      <c r="G196" s="174">
        <v>0</v>
      </c>
      <c r="H196" s="178">
        <v>0</v>
      </c>
      <c r="I196" s="174">
        <v>0</v>
      </c>
      <c r="J196" s="178">
        <v>0</v>
      </c>
      <c r="K196" s="174">
        <v>0</v>
      </c>
      <c r="L196" s="178">
        <v>0</v>
      </c>
      <c r="M196" s="174">
        <v>0</v>
      </c>
      <c r="N196" s="178">
        <v>0</v>
      </c>
      <c r="O196" s="174">
        <v>0</v>
      </c>
      <c r="P196" s="178">
        <v>0</v>
      </c>
      <c r="Q196" s="174">
        <v>0</v>
      </c>
      <c r="R196" s="178">
        <v>0</v>
      </c>
      <c r="S196" s="174">
        <v>0</v>
      </c>
      <c r="T196" s="178">
        <v>0</v>
      </c>
      <c r="U196" s="174">
        <v>0</v>
      </c>
      <c r="V196" s="178">
        <v>0</v>
      </c>
      <c r="W196" s="174">
        <v>0</v>
      </c>
      <c r="X196" s="178">
        <v>0</v>
      </c>
      <c r="Y196" s="174">
        <v>120.79715439738908</v>
      </c>
      <c r="Z196" s="178">
        <v>4.2545647855114208E-2</v>
      </c>
      <c r="AA196" s="174">
        <v>0</v>
      </c>
      <c r="AB196" s="178">
        <v>0</v>
      </c>
      <c r="AC196" s="174">
        <v>0</v>
      </c>
      <c r="AD196" s="178">
        <v>0</v>
      </c>
      <c r="AE196" s="174">
        <v>2717.1987567449055</v>
      </c>
      <c r="AF196" s="178">
        <v>0.95701742341143736</v>
      </c>
      <c r="AG196" s="174">
        <v>1.2405439883010025</v>
      </c>
      <c r="AH196" s="178">
        <v>4.3692873344849384E-4</v>
      </c>
      <c r="AI196" s="174">
        <v>0</v>
      </c>
      <c r="AJ196" s="178">
        <v>0</v>
      </c>
      <c r="AK196" s="174">
        <v>0</v>
      </c>
      <c r="AL196" s="178">
        <v>0</v>
      </c>
    </row>
    <row r="197" spans="1:42" x14ac:dyDescent="0.25">
      <c r="A197" s="172" t="s">
        <v>68</v>
      </c>
      <c r="B197" s="176" t="s">
        <v>46</v>
      </c>
      <c r="C197" s="175">
        <v>8152.913707804586</v>
      </c>
      <c r="D197" s="179">
        <v>1</v>
      </c>
      <c r="E197" s="175">
        <v>0</v>
      </c>
      <c r="F197" s="179">
        <v>0</v>
      </c>
      <c r="G197" s="175">
        <v>0</v>
      </c>
      <c r="H197" s="179">
        <v>0</v>
      </c>
      <c r="I197" s="175">
        <v>0</v>
      </c>
      <c r="J197" s="179">
        <v>0</v>
      </c>
      <c r="K197" s="175">
        <v>0</v>
      </c>
      <c r="L197" s="179">
        <v>0</v>
      </c>
      <c r="M197" s="175">
        <v>0</v>
      </c>
      <c r="N197" s="179">
        <v>0</v>
      </c>
      <c r="O197" s="175">
        <v>0</v>
      </c>
      <c r="P197" s="179">
        <v>0</v>
      </c>
      <c r="Q197" s="175">
        <v>0</v>
      </c>
      <c r="R197" s="179">
        <v>0</v>
      </c>
      <c r="S197" s="175">
        <v>0</v>
      </c>
      <c r="T197" s="179">
        <v>0</v>
      </c>
      <c r="U197" s="175">
        <v>0</v>
      </c>
      <c r="V197" s="179">
        <v>0</v>
      </c>
      <c r="W197" s="175">
        <v>0</v>
      </c>
      <c r="X197" s="179">
        <v>0</v>
      </c>
      <c r="Y197" s="175">
        <v>893.08484332705586</v>
      </c>
      <c r="Z197" s="179">
        <v>0.10954180006494212</v>
      </c>
      <c r="AA197" s="175">
        <v>0</v>
      </c>
      <c r="AB197" s="179">
        <v>0</v>
      </c>
      <c r="AC197" s="175">
        <v>0</v>
      </c>
      <c r="AD197" s="179">
        <v>0</v>
      </c>
      <c r="AE197" s="175">
        <v>7256.5158837346853</v>
      </c>
      <c r="AF197" s="179">
        <v>0.89005184450660857</v>
      </c>
      <c r="AG197" s="175">
        <v>3.3129807428448368</v>
      </c>
      <c r="AH197" s="179">
        <v>4.0635542844926728E-4</v>
      </c>
      <c r="AI197" s="175">
        <v>0</v>
      </c>
      <c r="AJ197" s="179">
        <v>0</v>
      </c>
      <c r="AK197" s="175">
        <v>0</v>
      </c>
      <c r="AL197" s="179">
        <v>0</v>
      </c>
    </row>
    <row r="198" spans="1:42" ht="15.75" thickBot="1" x14ac:dyDescent="0.3">
      <c r="A198" s="172" t="s">
        <v>69</v>
      </c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</row>
    <row r="199" spans="1:42" x14ac:dyDescent="0.25">
      <c r="A199" s="172" t="s">
        <v>71</v>
      </c>
      <c r="B199" s="180" t="s">
        <v>50</v>
      </c>
      <c r="C199" s="175">
        <v>371687.91284049681</v>
      </c>
      <c r="D199" s="179">
        <v>1</v>
      </c>
      <c r="E199" s="175">
        <v>0</v>
      </c>
      <c r="F199" s="179">
        <v>0</v>
      </c>
      <c r="G199" s="175">
        <v>0</v>
      </c>
      <c r="H199" s="179">
        <v>0</v>
      </c>
      <c r="I199" s="175">
        <v>0</v>
      </c>
      <c r="J199" s="179">
        <v>0</v>
      </c>
      <c r="K199" s="175">
        <v>0</v>
      </c>
      <c r="L199" s="179">
        <v>0</v>
      </c>
      <c r="M199" s="175">
        <v>0</v>
      </c>
      <c r="N199" s="179">
        <v>0</v>
      </c>
      <c r="O199" s="175">
        <v>0</v>
      </c>
      <c r="P199" s="179">
        <v>0</v>
      </c>
      <c r="Q199" s="175">
        <v>0</v>
      </c>
      <c r="R199" s="179">
        <v>0</v>
      </c>
      <c r="S199" s="175">
        <v>0</v>
      </c>
      <c r="T199" s="179">
        <v>0</v>
      </c>
      <c r="U199" s="175">
        <v>0</v>
      </c>
      <c r="V199" s="179">
        <v>0</v>
      </c>
      <c r="W199" s="175">
        <v>0</v>
      </c>
      <c r="X199" s="179">
        <v>0</v>
      </c>
      <c r="Y199" s="175">
        <v>48548.378101808587</v>
      </c>
      <c r="Z199" s="179">
        <v>0.13061597223002044</v>
      </c>
      <c r="AA199" s="175">
        <v>0</v>
      </c>
      <c r="AB199" s="179">
        <v>0</v>
      </c>
      <c r="AC199" s="175">
        <v>0</v>
      </c>
      <c r="AD199" s="179">
        <v>0</v>
      </c>
      <c r="AE199" s="175">
        <v>322992.07188855414</v>
      </c>
      <c r="AF199" s="179">
        <v>0.86898728941761527</v>
      </c>
      <c r="AG199" s="175">
        <v>147.46285013402431</v>
      </c>
      <c r="AH199" s="179">
        <v>3.9673835236419256E-4</v>
      </c>
      <c r="AI199" s="175">
        <v>0</v>
      </c>
      <c r="AJ199" s="179">
        <v>0</v>
      </c>
      <c r="AK199" s="175">
        <v>0</v>
      </c>
      <c r="AL199" s="179">
        <v>0</v>
      </c>
    </row>
    <row r="200" spans="1:42" x14ac:dyDescent="0.25">
      <c r="A200" s="172" t="s">
        <v>73</v>
      </c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</row>
    <row r="201" spans="1:42" x14ac:dyDescent="0.25">
      <c r="A201" s="172" t="s">
        <v>75</v>
      </c>
      <c r="B201" s="170" t="s">
        <v>191</v>
      </c>
      <c r="C201" s="174">
        <v>21868.441650621589</v>
      </c>
      <c r="D201" s="178">
        <v>1</v>
      </c>
      <c r="E201" s="174">
        <v>0</v>
      </c>
      <c r="F201" s="178">
        <v>0</v>
      </c>
      <c r="G201" s="174">
        <v>0</v>
      </c>
      <c r="H201" s="178">
        <v>0</v>
      </c>
      <c r="I201" s="174">
        <v>0</v>
      </c>
      <c r="J201" s="178">
        <v>0</v>
      </c>
      <c r="K201" s="174">
        <v>0</v>
      </c>
      <c r="L201" s="178">
        <v>0</v>
      </c>
      <c r="M201" s="174">
        <v>0</v>
      </c>
      <c r="N201" s="178">
        <v>0</v>
      </c>
      <c r="O201" s="174">
        <v>0</v>
      </c>
      <c r="P201" s="178">
        <v>0</v>
      </c>
      <c r="Q201" s="174">
        <v>0</v>
      </c>
      <c r="R201" s="178">
        <v>0</v>
      </c>
      <c r="S201" s="174">
        <v>0</v>
      </c>
      <c r="T201" s="178">
        <v>0</v>
      </c>
      <c r="U201" s="174">
        <v>0</v>
      </c>
      <c r="V201" s="178">
        <v>0</v>
      </c>
      <c r="W201" s="174">
        <v>0</v>
      </c>
      <c r="X201" s="178">
        <v>0</v>
      </c>
      <c r="Y201" s="174">
        <v>1448.9252454552923</v>
      </c>
      <c r="Z201" s="178">
        <v>6.6256447011811104E-2</v>
      </c>
      <c r="AA201" s="174">
        <v>0</v>
      </c>
      <c r="AB201" s="178">
        <v>0</v>
      </c>
      <c r="AC201" s="174">
        <v>0</v>
      </c>
      <c r="AD201" s="178">
        <v>0</v>
      </c>
      <c r="AE201" s="174">
        <v>20410.198077435525</v>
      </c>
      <c r="AF201" s="178">
        <v>0.93331744454024157</v>
      </c>
      <c r="AG201" s="174">
        <v>9.318327730772026</v>
      </c>
      <c r="AH201" s="178">
        <v>4.2610844794728031E-4</v>
      </c>
      <c r="AI201" s="174">
        <v>0</v>
      </c>
      <c r="AJ201" s="178">
        <v>0</v>
      </c>
      <c r="AK201" s="174">
        <v>0</v>
      </c>
      <c r="AL201" s="178">
        <v>0</v>
      </c>
    </row>
    <row r="202" spans="1:42" x14ac:dyDescent="0.25">
      <c r="A202" s="172" t="s">
        <v>77</v>
      </c>
      <c r="B202" s="170" t="s">
        <v>192</v>
      </c>
      <c r="C202" s="174">
        <v>817.00863512592275</v>
      </c>
      <c r="D202" s="178">
        <v>1</v>
      </c>
      <c r="E202" s="174">
        <v>0</v>
      </c>
      <c r="F202" s="178">
        <v>0</v>
      </c>
      <c r="G202" s="174">
        <v>0</v>
      </c>
      <c r="H202" s="178">
        <v>0</v>
      </c>
      <c r="I202" s="174">
        <v>0</v>
      </c>
      <c r="J202" s="178">
        <v>0</v>
      </c>
      <c r="K202" s="174">
        <v>0</v>
      </c>
      <c r="L202" s="178">
        <v>0</v>
      </c>
      <c r="M202" s="174">
        <v>0</v>
      </c>
      <c r="N202" s="178">
        <v>0</v>
      </c>
      <c r="O202" s="174">
        <v>0</v>
      </c>
      <c r="P202" s="178">
        <v>0</v>
      </c>
      <c r="Q202" s="174">
        <v>0</v>
      </c>
      <c r="R202" s="178">
        <v>0</v>
      </c>
      <c r="S202" s="174">
        <v>0</v>
      </c>
      <c r="T202" s="178">
        <v>0</v>
      </c>
      <c r="U202" s="174">
        <v>0</v>
      </c>
      <c r="V202" s="178">
        <v>0</v>
      </c>
      <c r="W202" s="174">
        <v>0</v>
      </c>
      <c r="X202" s="178">
        <v>0</v>
      </c>
      <c r="Y202" s="174">
        <v>29.437219596415336</v>
      </c>
      <c r="Z202" s="178">
        <v>3.6030487721685191E-2</v>
      </c>
      <c r="AA202" s="174">
        <v>0</v>
      </c>
      <c r="AB202" s="178">
        <v>0</v>
      </c>
      <c r="AC202" s="174">
        <v>0</v>
      </c>
      <c r="AD202" s="178">
        <v>0</v>
      </c>
      <c r="AE202" s="174">
        <v>787.21201188763496</v>
      </c>
      <c r="AF202" s="178">
        <v>0.96352961038937446</v>
      </c>
      <c r="AG202" s="174">
        <v>0.35940364187249813</v>
      </c>
      <c r="AH202" s="178">
        <v>4.3990188894038368E-4</v>
      </c>
      <c r="AI202" s="174">
        <v>0</v>
      </c>
      <c r="AJ202" s="178">
        <v>0</v>
      </c>
      <c r="AK202" s="174">
        <v>0</v>
      </c>
      <c r="AL202" s="178">
        <v>0</v>
      </c>
    </row>
    <row r="203" spans="1:42" ht="15.75" thickBot="1" x14ac:dyDescent="0.3">
      <c r="A203" s="172" t="s">
        <v>79</v>
      </c>
      <c r="B203" s="170" t="s">
        <v>193</v>
      </c>
      <c r="C203" s="174">
        <v>20817.69907114872</v>
      </c>
      <c r="D203" s="178">
        <v>1</v>
      </c>
      <c r="E203" s="174">
        <v>0</v>
      </c>
      <c r="F203" s="178">
        <v>0</v>
      </c>
      <c r="G203" s="174">
        <v>0</v>
      </c>
      <c r="H203" s="178">
        <v>0</v>
      </c>
      <c r="I203" s="174">
        <v>0</v>
      </c>
      <c r="J203" s="178">
        <v>0</v>
      </c>
      <c r="K203" s="174">
        <v>0</v>
      </c>
      <c r="L203" s="178">
        <v>0</v>
      </c>
      <c r="M203" s="174">
        <v>0</v>
      </c>
      <c r="N203" s="178">
        <v>0</v>
      </c>
      <c r="O203" s="174">
        <v>0</v>
      </c>
      <c r="P203" s="178">
        <v>0</v>
      </c>
      <c r="Q203" s="174">
        <v>0</v>
      </c>
      <c r="R203" s="178">
        <v>0</v>
      </c>
      <c r="S203" s="174">
        <v>0</v>
      </c>
      <c r="T203" s="178">
        <v>0</v>
      </c>
      <c r="U203" s="174">
        <v>0</v>
      </c>
      <c r="V203" s="178">
        <v>0</v>
      </c>
      <c r="W203" s="174">
        <v>0</v>
      </c>
      <c r="X203" s="178">
        <v>0</v>
      </c>
      <c r="Y203" s="174">
        <v>882.77302175750378</v>
      </c>
      <c r="Z203" s="178">
        <v>4.2404927592643527E-2</v>
      </c>
      <c r="AA203" s="174">
        <v>0</v>
      </c>
      <c r="AB203" s="178">
        <v>0</v>
      </c>
      <c r="AC203" s="174">
        <v>0</v>
      </c>
      <c r="AD203" s="178">
        <v>0</v>
      </c>
      <c r="AE203" s="174">
        <v>19925.82886165518</v>
      </c>
      <c r="AF203" s="178">
        <v>0.95715807945703357</v>
      </c>
      <c r="AG203" s="174">
        <v>9.0971877360392863</v>
      </c>
      <c r="AH203" s="178">
        <v>4.3699295032307835E-4</v>
      </c>
      <c r="AI203" s="174">
        <v>0</v>
      </c>
      <c r="AJ203" s="178">
        <v>0</v>
      </c>
      <c r="AK203" s="174">
        <v>0</v>
      </c>
      <c r="AL203" s="178">
        <v>0</v>
      </c>
    </row>
    <row r="204" spans="1:42" x14ac:dyDescent="0.25">
      <c r="A204" s="172" t="s">
        <v>81</v>
      </c>
      <c r="B204" s="176" t="s">
        <v>52</v>
      </c>
      <c r="C204" s="175">
        <v>43503.149356896225</v>
      </c>
      <c r="D204" s="179">
        <v>1</v>
      </c>
      <c r="E204" s="175">
        <v>0</v>
      </c>
      <c r="F204" s="179">
        <v>0</v>
      </c>
      <c r="G204" s="175">
        <v>0</v>
      </c>
      <c r="H204" s="179">
        <v>0</v>
      </c>
      <c r="I204" s="175">
        <v>0</v>
      </c>
      <c r="J204" s="179">
        <v>0</v>
      </c>
      <c r="K204" s="175">
        <v>0</v>
      </c>
      <c r="L204" s="179">
        <v>0</v>
      </c>
      <c r="M204" s="175">
        <v>0</v>
      </c>
      <c r="N204" s="179">
        <v>0</v>
      </c>
      <c r="O204" s="175">
        <v>0</v>
      </c>
      <c r="P204" s="179">
        <v>0</v>
      </c>
      <c r="Q204" s="175">
        <v>0</v>
      </c>
      <c r="R204" s="179">
        <v>0</v>
      </c>
      <c r="S204" s="175">
        <v>0</v>
      </c>
      <c r="T204" s="179">
        <v>0</v>
      </c>
      <c r="U204" s="175">
        <v>0</v>
      </c>
      <c r="V204" s="179">
        <v>0</v>
      </c>
      <c r="W204" s="175">
        <v>0</v>
      </c>
      <c r="X204" s="179">
        <v>0</v>
      </c>
      <c r="Y204" s="175">
        <v>2361.1354868092112</v>
      </c>
      <c r="Z204" s="179">
        <v>5.4275047248617606E-2</v>
      </c>
      <c r="AA204" s="175">
        <v>0</v>
      </c>
      <c r="AB204" s="179">
        <v>0</v>
      </c>
      <c r="AC204" s="175">
        <v>0</v>
      </c>
      <c r="AD204" s="179">
        <v>0</v>
      </c>
      <c r="AE204" s="175">
        <v>41123.238950978332</v>
      </c>
      <c r="AF204" s="179">
        <v>0.94529337666123192</v>
      </c>
      <c r="AG204" s="175">
        <v>18.774919108683807</v>
      </c>
      <c r="AH204" s="179">
        <v>4.3157609015052981E-4</v>
      </c>
      <c r="AI204" s="175">
        <v>0</v>
      </c>
      <c r="AJ204" s="179">
        <v>0</v>
      </c>
      <c r="AK204" s="175">
        <v>0</v>
      </c>
      <c r="AL204" s="179">
        <v>0</v>
      </c>
    </row>
    <row r="205" spans="1:42" x14ac:dyDescent="0.25">
      <c r="A205" s="172" t="s">
        <v>83</v>
      </c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</row>
    <row r="206" spans="1:42" x14ac:dyDescent="0.25">
      <c r="A206" s="172" t="s">
        <v>84</v>
      </c>
      <c r="B206" s="170" t="s">
        <v>194</v>
      </c>
      <c r="C206" s="174">
        <v>-5524.284280028146</v>
      </c>
      <c r="D206" s="178">
        <v>1</v>
      </c>
      <c r="E206" s="174">
        <v>0</v>
      </c>
      <c r="F206" s="178">
        <v>0</v>
      </c>
      <c r="G206" s="174">
        <v>0</v>
      </c>
      <c r="H206" s="178">
        <v>0</v>
      </c>
      <c r="I206" s="174">
        <v>0</v>
      </c>
      <c r="J206" s="178">
        <v>0</v>
      </c>
      <c r="K206" s="174">
        <v>0</v>
      </c>
      <c r="L206" s="178">
        <v>0</v>
      </c>
      <c r="M206" s="174">
        <v>0</v>
      </c>
      <c r="N206" s="178">
        <v>0</v>
      </c>
      <c r="O206" s="174">
        <v>0</v>
      </c>
      <c r="P206" s="178">
        <v>0</v>
      </c>
      <c r="Q206" s="174">
        <v>0</v>
      </c>
      <c r="R206" s="178">
        <v>0</v>
      </c>
      <c r="S206" s="174">
        <v>0</v>
      </c>
      <c r="T206" s="178">
        <v>0</v>
      </c>
      <c r="U206" s="174">
        <v>0</v>
      </c>
      <c r="V206" s="178">
        <v>0</v>
      </c>
      <c r="W206" s="174">
        <v>0</v>
      </c>
      <c r="X206" s="178">
        <v>0</v>
      </c>
      <c r="Y206" s="174">
        <v>-223.32814194720922</v>
      </c>
      <c r="Z206" s="178">
        <v>4.0426620106174434E-2</v>
      </c>
      <c r="AA206" s="174">
        <v>0</v>
      </c>
      <c r="AB206" s="178">
        <v>0</v>
      </c>
      <c r="AC206" s="174">
        <v>0</v>
      </c>
      <c r="AD206" s="178">
        <v>0</v>
      </c>
      <c r="AE206" s="174">
        <v>-5298.5370775311685</v>
      </c>
      <c r="AF206" s="178">
        <v>0.95913548415436956</v>
      </c>
      <c r="AG206" s="174">
        <v>-2.4190605497683673</v>
      </c>
      <c r="AH206" s="178">
        <v>4.3789573945605172E-4</v>
      </c>
      <c r="AI206" s="174">
        <v>0</v>
      </c>
      <c r="AJ206" s="178">
        <v>0</v>
      </c>
      <c r="AK206" s="174">
        <v>0</v>
      </c>
      <c r="AL206" s="178">
        <v>0</v>
      </c>
    </row>
    <row r="207" spans="1:42" x14ac:dyDescent="0.25">
      <c r="A207" s="172" t="s">
        <v>86</v>
      </c>
      <c r="B207" s="170" t="s">
        <v>195</v>
      </c>
      <c r="C207" s="174">
        <v>-22531.941879791833</v>
      </c>
      <c r="D207" s="178">
        <v>1</v>
      </c>
      <c r="E207" s="174">
        <v>0</v>
      </c>
      <c r="F207" s="178">
        <v>0</v>
      </c>
      <c r="G207" s="174">
        <v>0</v>
      </c>
      <c r="H207" s="178">
        <v>0</v>
      </c>
      <c r="I207" s="174">
        <v>0</v>
      </c>
      <c r="J207" s="178">
        <v>0</v>
      </c>
      <c r="K207" s="174">
        <v>0</v>
      </c>
      <c r="L207" s="178">
        <v>0</v>
      </c>
      <c r="M207" s="174">
        <v>0</v>
      </c>
      <c r="N207" s="178">
        <v>0</v>
      </c>
      <c r="O207" s="174">
        <v>0</v>
      </c>
      <c r="P207" s="178">
        <v>0</v>
      </c>
      <c r="Q207" s="174">
        <v>0</v>
      </c>
      <c r="R207" s="178">
        <v>0</v>
      </c>
      <c r="S207" s="174">
        <v>0</v>
      </c>
      <c r="T207" s="178">
        <v>0</v>
      </c>
      <c r="U207" s="174">
        <v>0</v>
      </c>
      <c r="V207" s="178">
        <v>0</v>
      </c>
      <c r="W207" s="174">
        <v>0</v>
      </c>
      <c r="X207" s="178">
        <v>0</v>
      </c>
      <c r="Y207" s="174">
        <v>-1040.6345839117769</v>
      </c>
      <c r="Z207" s="178">
        <v>4.6184860118296693E-2</v>
      </c>
      <c r="AA207" s="174">
        <v>0</v>
      </c>
      <c r="AB207" s="178">
        <v>0</v>
      </c>
      <c r="AC207" s="174">
        <v>0</v>
      </c>
      <c r="AD207" s="178">
        <v>0</v>
      </c>
      <c r="AE207" s="174">
        <v>-21481.499862600438</v>
      </c>
      <c r="AF207" s="178">
        <v>0.95337987188163742</v>
      </c>
      <c r="AG207" s="174">
        <v>-9.8074332796184187</v>
      </c>
      <c r="AH207" s="178">
        <v>4.3526800006591472E-4</v>
      </c>
      <c r="AI207" s="174">
        <v>0</v>
      </c>
      <c r="AJ207" s="178">
        <v>0</v>
      </c>
      <c r="AK207" s="174">
        <v>0</v>
      </c>
      <c r="AL207" s="178">
        <v>0</v>
      </c>
    </row>
    <row r="208" spans="1:42" ht="15.75" thickBot="1" x14ac:dyDescent="0.3">
      <c r="A208" s="172" t="s">
        <v>88</v>
      </c>
      <c r="B208" s="170" t="s">
        <v>196</v>
      </c>
      <c r="C208" s="174">
        <v>-5515.4777901642356</v>
      </c>
      <c r="D208" s="178">
        <v>1</v>
      </c>
      <c r="E208" s="174">
        <v>0</v>
      </c>
      <c r="F208" s="178">
        <v>0</v>
      </c>
      <c r="G208" s="174">
        <v>0</v>
      </c>
      <c r="H208" s="178">
        <v>0</v>
      </c>
      <c r="I208" s="174">
        <v>0</v>
      </c>
      <c r="J208" s="178">
        <v>0</v>
      </c>
      <c r="K208" s="174">
        <v>0</v>
      </c>
      <c r="L208" s="178">
        <v>0</v>
      </c>
      <c r="M208" s="174">
        <v>0</v>
      </c>
      <c r="N208" s="178">
        <v>0</v>
      </c>
      <c r="O208" s="174">
        <v>0</v>
      </c>
      <c r="P208" s="178">
        <v>0</v>
      </c>
      <c r="Q208" s="174">
        <v>0</v>
      </c>
      <c r="R208" s="178">
        <v>0</v>
      </c>
      <c r="S208" s="174">
        <v>0</v>
      </c>
      <c r="T208" s="178">
        <v>0</v>
      </c>
      <c r="U208" s="174">
        <v>0</v>
      </c>
      <c r="V208" s="178">
        <v>0</v>
      </c>
      <c r="W208" s="174">
        <v>0</v>
      </c>
      <c r="X208" s="178">
        <v>0</v>
      </c>
      <c r="Y208" s="174">
        <v>-205.55748471788274</v>
      </c>
      <c r="Z208" s="178">
        <v>3.726920722706089E-2</v>
      </c>
      <c r="AA208" s="174">
        <v>0</v>
      </c>
      <c r="AB208" s="178">
        <v>0</v>
      </c>
      <c r="AC208" s="174">
        <v>0</v>
      </c>
      <c r="AD208" s="178">
        <v>0</v>
      </c>
      <c r="AE208" s="174">
        <v>-5307.4971541508639</v>
      </c>
      <c r="AF208" s="178">
        <v>0.9622914561664514</v>
      </c>
      <c r="AG208" s="174">
        <v>-2.4231512954886378</v>
      </c>
      <c r="AH208" s="178">
        <v>4.3933660648762815E-4</v>
      </c>
      <c r="AI208" s="174">
        <v>0</v>
      </c>
      <c r="AJ208" s="178">
        <v>0</v>
      </c>
      <c r="AK208" s="174">
        <v>0</v>
      </c>
      <c r="AL208" s="178">
        <v>0</v>
      </c>
    </row>
    <row r="209" spans="1:42" x14ac:dyDescent="0.25">
      <c r="A209" s="172" t="s">
        <v>90</v>
      </c>
      <c r="B209" s="176" t="s">
        <v>54</v>
      </c>
      <c r="C209" s="175">
        <v>-33571.703949984199</v>
      </c>
      <c r="D209" s="179">
        <v>1</v>
      </c>
      <c r="E209" s="175">
        <v>0</v>
      </c>
      <c r="F209" s="179">
        <v>0</v>
      </c>
      <c r="G209" s="175">
        <v>0</v>
      </c>
      <c r="H209" s="179">
        <v>0</v>
      </c>
      <c r="I209" s="175">
        <v>0</v>
      </c>
      <c r="J209" s="179">
        <v>0</v>
      </c>
      <c r="K209" s="175">
        <v>0</v>
      </c>
      <c r="L209" s="179">
        <v>0</v>
      </c>
      <c r="M209" s="175">
        <v>0</v>
      </c>
      <c r="N209" s="179">
        <v>0</v>
      </c>
      <c r="O209" s="175">
        <v>0</v>
      </c>
      <c r="P209" s="179">
        <v>0</v>
      </c>
      <c r="Q209" s="175">
        <v>0</v>
      </c>
      <c r="R209" s="179">
        <v>0</v>
      </c>
      <c r="S209" s="175">
        <v>0</v>
      </c>
      <c r="T209" s="179">
        <v>0</v>
      </c>
      <c r="U209" s="175">
        <v>0</v>
      </c>
      <c r="V209" s="179">
        <v>0</v>
      </c>
      <c r="W209" s="175">
        <v>0</v>
      </c>
      <c r="X209" s="179">
        <v>0</v>
      </c>
      <c r="Y209" s="175">
        <v>-1469.5202105768687</v>
      </c>
      <c r="Z209" s="179">
        <v>4.3772583386478971E-2</v>
      </c>
      <c r="AA209" s="175">
        <v>0</v>
      </c>
      <c r="AB209" s="179">
        <v>0</v>
      </c>
      <c r="AC209" s="175">
        <v>0</v>
      </c>
      <c r="AD209" s="179">
        <v>0</v>
      </c>
      <c r="AE209" s="175">
        <v>-32087.534094282459</v>
      </c>
      <c r="AF209" s="179">
        <v>0.95579104778497725</v>
      </c>
      <c r="AG209" s="175">
        <v>-14.649645124875423</v>
      </c>
      <c r="AH209" s="179">
        <v>4.3636882854384635E-4</v>
      </c>
      <c r="AI209" s="175">
        <v>0</v>
      </c>
      <c r="AJ209" s="179">
        <v>0</v>
      </c>
      <c r="AK209" s="175">
        <v>0</v>
      </c>
      <c r="AL209" s="179">
        <v>0</v>
      </c>
    </row>
    <row r="210" spans="1:42" ht="15.75" thickBot="1" x14ac:dyDescent="0.3">
      <c r="A210" s="172" t="s">
        <v>91</v>
      </c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</row>
    <row r="211" spans="1:42" x14ac:dyDescent="0.25">
      <c r="A211" s="172" t="s">
        <v>93</v>
      </c>
      <c r="B211" s="180" t="s">
        <v>56</v>
      </c>
      <c r="C211" s="175">
        <v>9931.4454069120202</v>
      </c>
      <c r="D211" s="179">
        <v>1</v>
      </c>
      <c r="E211" s="175">
        <v>0</v>
      </c>
      <c r="F211" s="179">
        <v>0</v>
      </c>
      <c r="G211" s="175">
        <v>0</v>
      </c>
      <c r="H211" s="179">
        <v>0</v>
      </c>
      <c r="I211" s="175">
        <v>0</v>
      </c>
      <c r="J211" s="179">
        <v>0</v>
      </c>
      <c r="K211" s="175">
        <v>0</v>
      </c>
      <c r="L211" s="179">
        <v>0</v>
      </c>
      <c r="M211" s="175">
        <v>0</v>
      </c>
      <c r="N211" s="179">
        <v>0</v>
      </c>
      <c r="O211" s="175">
        <v>0</v>
      </c>
      <c r="P211" s="179">
        <v>0</v>
      </c>
      <c r="Q211" s="175">
        <v>0</v>
      </c>
      <c r="R211" s="179">
        <v>0</v>
      </c>
      <c r="S211" s="175">
        <v>0</v>
      </c>
      <c r="T211" s="179">
        <v>0</v>
      </c>
      <c r="U211" s="175">
        <v>0</v>
      </c>
      <c r="V211" s="179">
        <v>0</v>
      </c>
      <c r="W211" s="175">
        <v>0</v>
      </c>
      <c r="X211" s="179">
        <v>0</v>
      </c>
      <c r="Y211" s="175">
        <v>891.61527623234213</v>
      </c>
      <c r="Z211" s="179">
        <v>8.9776990125908743E-2</v>
      </c>
      <c r="AA211" s="175">
        <v>0</v>
      </c>
      <c r="AB211" s="179">
        <v>0</v>
      </c>
      <c r="AC211" s="175">
        <v>0</v>
      </c>
      <c r="AD211" s="179">
        <v>0</v>
      </c>
      <c r="AE211" s="175">
        <v>9035.7048566958692</v>
      </c>
      <c r="AF211" s="179">
        <v>0.90980763488940497</v>
      </c>
      <c r="AG211" s="175">
        <v>4.1252739838083778</v>
      </c>
      <c r="AH211" s="179">
        <v>4.1537498468624691E-4</v>
      </c>
      <c r="AI211" s="175">
        <v>0</v>
      </c>
      <c r="AJ211" s="179">
        <v>0</v>
      </c>
      <c r="AK211" s="175">
        <v>0</v>
      </c>
      <c r="AL211" s="179">
        <v>0</v>
      </c>
      <c r="AM211" s="167"/>
      <c r="AN211" s="167"/>
      <c r="AO211" s="167"/>
      <c r="AP211" s="167"/>
    </row>
    <row r="212" spans="1:42" ht="15.75" thickBot="1" x14ac:dyDescent="0.3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</row>
    <row r="213" spans="1:42" ht="15.75" thickBot="1" x14ac:dyDescent="0.3">
      <c r="A213" s="172" t="s">
        <v>35</v>
      </c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</row>
    <row r="214" spans="1:42" ht="15.75" thickBot="1" x14ac:dyDescent="0.3">
      <c r="A214" s="172" t="s">
        <v>37</v>
      </c>
      <c r="B214" s="181" t="s">
        <v>58</v>
      </c>
      <c r="C214" s="182">
        <v>381619.35824740864</v>
      </c>
      <c r="D214" s="183">
        <v>1</v>
      </c>
      <c r="E214" s="182">
        <v>0</v>
      </c>
      <c r="F214" s="183">
        <v>0</v>
      </c>
      <c r="G214" s="182">
        <v>0</v>
      </c>
      <c r="H214" s="183">
        <v>0</v>
      </c>
      <c r="I214" s="182">
        <v>0</v>
      </c>
      <c r="J214" s="183">
        <v>0</v>
      </c>
      <c r="K214" s="182">
        <v>0</v>
      </c>
      <c r="L214" s="183">
        <v>0</v>
      </c>
      <c r="M214" s="182">
        <v>0</v>
      </c>
      <c r="N214" s="183">
        <v>0</v>
      </c>
      <c r="O214" s="182">
        <v>0</v>
      </c>
      <c r="P214" s="183">
        <v>0</v>
      </c>
      <c r="Q214" s="182">
        <v>0</v>
      </c>
      <c r="R214" s="183">
        <v>0</v>
      </c>
      <c r="S214" s="182">
        <v>0</v>
      </c>
      <c r="T214" s="183">
        <v>0</v>
      </c>
      <c r="U214" s="182">
        <v>0</v>
      </c>
      <c r="V214" s="183">
        <v>0</v>
      </c>
      <c r="W214" s="182">
        <v>0</v>
      </c>
      <c r="X214" s="183">
        <v>0</v>
      </c>
      <c r="Y214" s="182">
        <v>49439.993378040919</v>
      </c>
      <c r="Z214" s="183">
        <v>0.12955315895161781</v>
      </c>
      <c r="AA214" s="182">
        <v>0</v>
      </c>
      <c r="AB214" s="183">
        <v>0</v>
      </c>
      <c r="AC214" s="182">
        <v>0</v>
      </c>
      <c r="AD214" s="183">
        <v>0</v>
      </c>
      <c r="AE214" s="182">
        <v>332027.77674524987</v>
      </c>
      <c r="AF214" s="183">
        <v>0.87004961768735034</v>
      </c>
      <c r="AG214" s="182">
        <v>151.58812411783276</v>
      </c>
      <c r="AH214" s="183">
        <v>3.9722336103179619E-4</v>
      </c>
      <c r="AI214" s="182">
        <v>0</v>
      </c>
      <c r="AJ214" s="183">
        <v>0</v>
      </c>
      <c r="AK214" s="182">
        <v>0</v>
      </c>
      <c r="AL214" s="183">
        <v>0</v>
      </c>
      <c r="AM214" s="167"/>
      <c r="AN214" s="167"/>
      <c r="AO214" s="167"/>
      <c r="AP214" s="167"/>
    </row>
    <row r="215" spans="1:42" ht="15.75" thickTop="1" x14ac:dyDescent="0.25">
      <c r="A215" s="172" t="s">
        <v>39</v>
      </c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</row>
    <row r="216" spans="1:42" x14ac:dyDescent="0.25">
      <c r="A216" s="172" t="s">
        <v>41</v>
      </c>
      <c r="B216" s="171" t="s">
        <v>108</v>
      </c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</row>
    <row r="217" spans="1:42" x14ac:dyDescent="0.25">
      <c r="A217" s="172" t="s">
        <v>43</v>
      </c>
      <c r="B217" s="171" t="s">
        <v>112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</row>
    <row r="218" spans="1:42" x14ac:dyDescent="0.25">
      <c r="A218" s="172" t="s">
        <v>45</v>
      </c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</row>
    <row r="219" spans="1:42" x14ac:dyDescent="0.25">
      <c r="A219" s="172" t="s">
        <v>47</v>
      </c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</row>
    <row r="220" spans="1:42" x14ac:dyDescent="0.25">
      <c r="A220" s="172" t="s">
        <v>49</v>
      </c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</row>
    <row r="221" spans="1:42" x14ac:dyDescent="0.25">
      <c r="A221" s="172" t="s">
        <v>51</v>
      </c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</row>
    <row r="222" spans="1:42" x14ac:dyDescent="0.25">
      <c r="A222" s="172" t="s">
        <v>53</v>
      </c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</row>
    <row r="223" spans="1:42" x14ac:dyDescent="0.25">
      <c r="A223" s="172" t="s">
        <v>55</v>
      </c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</row>
    <row r="224" spans="1:42" x14ac:dyDescent="0.25">
      <c r="A224" s="172" t="s">
        <v>57</v>
      </c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</row>
    <row r="225" spans="1:42" x14ac:dyDescent="0.25">
      <c r="A225" s="172" t="s">
        <v>59</v>
      </c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</row>
    <row r="226" spans="1:42" x14ac:dyDescent="0.25">
      <c r="A226" s="172" t="s">
        <v>60</v>
      </c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</row>
    <row r="227" spans="1:42" x14ac:dyDescent="0.25">
      <c r="A227" s="172" t="s">
        <v>62</v>
      </c>
    </row>
    <row r="228" spans="1:42" x14ac:dyDescent="0.25">
      <c r="A228" s="172" t="s">
        <v>64</v>
      </c>
    </row>
    <row r="229" spans="1:42" x14ac:dyDescent="0.25">
      <c r="A229" s="172" t="s">
        <v>66</v>
      </c>
    </row>
    <row r="230" spans="1:42" x14ac:dyDescent="0.25">
      <c r="A230" s="172" t="s">
        <v>68</v>
      </c>
    </row>
    <row r="231" spans="1:42" x14ac:dyDescent="0.25">
      <c r="A231" s="172" t="s">
        <v>69</v>
      </c>
    </row>
    <row r="232" spans="1:42" x14ac:dyDescent="0.25">
      <c r="A232" s="172" t="s">
        <v>71</v>
      </c>
    </row>
    <row r="233" spans="1:42" x14ac:dyDescent="0.25">
      <c r="A233" s="172" t="s">
        <v>73</v>
      </c>
    </row>
    <row r="234" spans="1:42" x14ac:dyDescent="0.25">
      <c r="A234" s="172" t="s">
        <v>75</v>
      </c>
    </row>
    <row r="235" spans="1:42" x14ac:dyDescent="0.25">
      <c r="A235" s="172" t="s">
        <v>77</v>
      </c>
    </row>
    <row r="236" spans="1:42" x14ac:dyDescent="0.25">
      <c r="A236" s="172" t="s">
        <v>79</v>
      </c>
    </row>
    <row r="237" spans="1:42" x14ac:dyDescent="0.25">
      <c r="A237" s="172" t="s">
        <v>81</v>
      </c>
    </row>
    <row r="238" spans="1:42" x14ac:dyDescent="0.25">
      <c r="A238" s="172" t="s">
        <v>83</v>
      </c>
    </row>
    <row r="239" spans="1:42" x14ac:dyDescent="0.25">
      <c r="A239" s="172" t="s">
        <v>84</v>
      </c>
    </row>
    <row r="240" spans="1:42" x14ac:dyDescent="0.25">
      <c r="A240" s="172" t="s">
        <v>86</v>
      </c>
    </row>
    <row r="241" spans="1:42" x14ac:dyDescent="0.25">
      <c r="A241" s="172" t="s">
        <v>88</v>
      </c>
    </row>
    <row r="242" spans="1:42" x14ac:dyDescent="0.25">
      <c r="A242" s="172" t="s">
        <v>90</v>
      </c>
    </row>
    <row r="243" spans="1:42" x14ac:dyDescent="0.25">
      <c r="A243" s="172" t="s">
        <v>91</v>
      </c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</row>
    <row r="244" spans="1:42" x14ac:dyDescent="0.25">
      <c r="A244" s="172" t="s">
        <v>93</v>
      </c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</row>
    <row r="245" spans="1:42" ht="15.75" thickBot="1" x14ac:dyDescent="0.3">
      <c r="A245" s="168"/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8"/>
      <c r="AK245" s="168"/>
      <c r="AL245" s="168"/>
      <c r="AM245" s="168"/>
      <c r="AN245" s="168"/>
      <c r="AO245" s="168"/>
      <c r="AP245" s="168"/>
    </row>
  </sheetData>
  <mergeCells count="20">
    <mergeCell ref="A13:A14"/>
    <mergeCell ref="B13:B14"/>
    <mergeCell ref="W13:X13"/>
    <mergeCell ref="Y13:Z13"/>
    <mergeCell ref="AA13:AB13"/>
    <mergeCell ref="M13:N13"/>
    <mergeCell ref="O13:P13"/>
    <mergeCell ref="Q13:R13"/>
    <mergeCell ref="S13:T13"/>
    <mergeCell ref="U13:V13"/>
    <mergeCell ref="E13:F13"/>
    <mergeCell ref="G13:H13"/>
    <mergeCell ref="I13:J13"/>
    <mergeCell ref="C13:D13"/>
    <mergeCell ref="K13:L13"/>
    <mergeCell ref="AG13:AH13"/>
    <mergeCell ref="AI13:AJ13"/>
    <mergeCell ref="AK13:AL13"/>
    <mergeCell ref="AC13:AD13"/>
    <mergeCell ref="AE13:AF13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7" max="16383" man="1"/>
    <brk id="80" max="16383" man="1"/>
    <brk id="113" max="16383" man="1"/>
    <brk id="146" max="16383" man="1"/>
    <brk id="179" max="16383" man="1"/>
    <brk id="212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AP245"/>
  <sheetViews>
    <sheetView showGridLines="0" zoomScale="80" zoomScaleNormal="80" workbookViewId="0">
      <pane xSplit="2" ySplit="14" topLeftCell="C1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x14ac:dyDescent="0.25"/>
  <cols>
    <col min="1" max="1" width="5.42578125" style="51" customWidth="1"/>
    <col min="2" max="2" width="43" style="51" customWidth="1"/>
    <col min="3" max="42" width="12.140625" style="51" customWidth="1"/>
    <col min="43" max="16384" width="8.85546875" style="51"/>
  </cols>
  <sheetData>
    <row r="1" spans="1:42" x14ac:dyDescent="0.25">
      <c r="A1" s="229" t="s">
        <v>551</v>
      </c>
    </row>
    <row r="2" spans="1:42" x14ac:dyDescent="0.25">
      <c r="A2" s="229" t="s">
        <v>544</v>
      </c>
    </row>
    <row r="3" spans="1:42" ht="15.75" thickBo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</row>
    <row r="4" spans="1:42" x14ac:dyDescent="0.25">
      <c r="A4" s="62" t="s">
        <v>152</v>
      </c>
      <c r="C4" s="62" t="s">
        <v>153</v>
      </c>
      <c r="J4" s="62" t="s">
        <v>154</v>
      </c>
      <c r="M4" s="62" t="s">
        <v>155</v>
      </c>
      <c r="T4" s="62" t="s">
        <v>156</v>
      </c>
      <c r="W4" s="62" t="s">
        <v>155</v>
      </c>
      <c r="AD4" s="62" t="s">
        <v>156</v>
      </c>
      <c r="AG4" s="62" t="s">
        <v>155</v>
      </c>
      <c r="AN4" s="62" t="s">
        <v>156</v>
      </c>
    </row>
    <row r="5" spans="1:42" x14ac:dyDescent="0.25">
      <c r="D5" s="62" t="s">
        <v>157</v>
      </c>
      <c r="J5" s="62" t="s">
        <v>158</v>
      </c>
      <c r="N5" s="62" t="s">
        <v>159</v>
      </c>
      <c r="T5" s="62" t="s">
        <v>160</v>
      </c>
      <c r="X5" s="62" t="s">
        <v>159</v>
      </c>
      <c r="AD5" s="62" t="s">
        <v>160</v>
      </c>
      <c r="AH5" s="62" t="s">
        <v>159</v>
      </c>
      <c r="AN5" s="62" t="s">
        <v>160</v>
      </c>
    </row>
    <row r="6" spans="1:42" x14ac:dyDescent="0.25">
      <c r="A6" s="62" t="s">
        <v>161</v>
      </c>
      <c r="J6" s="62" t="s">
        <v>162</v>
      </c>
      <c r="T6" s="62" t="s">
        <v>163</v>
      </c>
      <c r="AD6" s="62" t="s">
        <v>163</v>
      </c>
      <c r="AN6" s="62" t="s">
        <v>163</v>
      </c>
    </row>
    <row r="7" spans="1:42" x14ac:dyDescent="0.25">
      <c r="B7" s="62" t="s">
        <v>164</v>
      </c>
      <c r="E7" s="62" t="s">
        <v>2</v>
      </c>
      <c r="J7" s="62" t="s">
        <v>165</v>
      </c>
      <c r="O7" s="62" t="s">
        <v>166</v>
      </c>
      <c r="T7" s="62" t="s">
        <v>167</v>
      </c>
      <c r="Y7" s="62" t="s">
        <v>166</v>
      </c>
      <c r="AD7" s="62" t="s">
        <v>167</v>
      </c>
      <c r="AI7" s="62" t="s">
        <v>166</v>
      </c>
      <c r="AN7" s="62" t="s">
        <v>167</v>
      </c>
    </row>
    <row r="8" spans="1:42" x14ac:dyDescent="0.25">
      <c r="J8" s="62" t="s">
        <v>168</v>
      </c>
      <c r="T8" s="62" t="s">
        <v>169</v>
      </c>
      <c r="AD8" s="62" t="s">
        <v>169</v>
      </c>
      <c r="AN8" s="62" t="s">
        <v>169</v>
      </c>
    </row>
    <row r="9" spans="1:42" x14ac:dyDescent="0.25">
      <c r="A9" s="62" t="s">
        <v>170</v>
      </c>
    </row>
    <row r="10" spans="1:42" ht="15.75" thickBot="1" x14ac:dyDescent="0.3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2" x14ac:dyDescent="0.25">
      <c r="B11" s="63" t="s">
        <v>3</v>
      </c>
      <c r="C11" s="63" t="s">
        <v>4</v>
      </c>
      <c r="D11" s="63" t="s">
        <v>5</v>
      </c>
      <c r="E11" s="63" t="s">
        <v>6</v>
      </c>
      <c r="F11" s="63" t="s">
        <v>7</v>
      </c>
      <c r="G11" s="63" t="s">
        <v>8</v>
      </c>
      <c r="H11" s="63" t="s">
        <v>9</v>
      </c>
      <c r="I11" s="63" t="s">
        <v>10</v>
      </c>
      <c r="J11" s="63" t="s">
        <v>11</v>
      </c>
      <c r="K11" s="63" t="s">
        <v>12</v>
      </c>
      <c r="L11" s="63" t="s">
        <v>13</v>
      </c>
      <c r="M11" s="63" t="s">
        <v>4</v>
      </c>
      <c r="N11" s="63" t="s">
        <v>5</v>
      </c>
      <c r="O11" s="63" t="s">
        <v>6</v>
      </c>
      <c r="P11" s="63" t="s">
        <v>7</v>
      </c>
      <c r="Q11" s="63" t="s">
        <v>8</v>
      </c>
      <c r="R11" s="63" t="s">
        <v>9</v>
      </c>
      <c r="S11" s="63" t="s">
        <v>10</v>
      </c>
      <c r="T11" s="63" t="s">
        <v>11</v>
      </c>
      <c r="U11" s="63" t="s">
        <v>12</v>
      </c>
      <c r="V11" s="63" t="s">
        <v>13</v>
      </c>
      <c r="W11" s="63" t="s">
        <v>4</v>
      </c>
      <c r="X11" s="63" t="s">
        <v>5</v>
      </c>
      <c r="Y11" s="63" t="s">
        <v>6</v>
      </c>
      <c r="Z11" s="63" t="s">
        <v>7</v>
      </c>
      <c r="AA11" s="63" t="s">
        <v>8</v>
      </c>
      <c r="AB11" s="63" t="s">
        <v>9</v>
      </c>
      <c r="AC11" s="63" t="s">
        <v>10</v>
      </c>
      <c r="AD11" s="63" t="s">
        <v>11</v>
      </c>
      <c r="AE11" s="63" t="s">
        <v>12</v>
      </c>
      <c r="AF11" s="63" t="s">
        <v>13</v>
      </c>
      <c r="AG11" s="63" t="s">
        <v>4</v>
      </c>
      <c r="AH11" s="63" t="s">
        <v>5</v>
      </c>
      <c r="AI11" s="63" t="s">
        <v>6</v>
      </c>
      <c r="AJ11" s="63" t="s">
        <v>7</v>
      </c>
      <c r="AK11" s="63" t="s">
        <v>8</v>
      </c>
      <c r="AL11" s="63" t="s">
        <v>9</v>
      </c>
    </row>
    <row r="12" spans="1:42" ht="15.75" thickBo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15.75" thickBot="1" x14ac:dyDescent="0.3">
      <c r="A13" s="232" t="s">
        <v>15</v>
      </c>
      <c r="B13" s="232" t="s">
        <v>171</v>
      </c>
      <c r="C13" s="232" t="s">
        <v>17</v>
      </c>
      <c r="D13" s="233"/>
      <c r="E13" s="232" t="s">
        <v>18</v>
      </c>
      <c r="F13" s="233"/>
      <c r="G13" s="232" t="s">
        <v>19</v>
      </c>
      <c r="H13" s="233"/>
      <c r="I13" s="232" t="s">
        <v>20</v>
      </c>
      <c r="J13" s="233"/>
      <c r="K13" s="232" t="s">
        <v>21</v>
      </c>
      <c r="L13" s="233"/>
      <c r="M13" s="232" t="s">
        <v>22</v>
      </c>
      <c r="N13" s="233"/>
      <c r="O13" s="232" t="s">
        <v>23</v>
      </c>
      <c r="P13" s="233"/>
      <c r="Q13" s="232" t="s">
        <v>24</v>
      </c>
      <c r="R13" s="233"/>
      <c r="S13" s="232" t="s">
        <v>25</v>
      </c>
      <c r="T13" s="233"/>
      <c r="U13" s="232" t="s">
        <v>26</v>
      </c>
      <c r="V13" s="233"/>
      <c r="W13" s="232" t="s">
        <v>27</v>
      </c>
      <c r="X13" s="233"/>
      <c r="Y13" s="232" t="s">
        <v>28</v>
      </c>
      <c r="Z13" s="233"/>
      <c r="AA13" s="232" t="s">
        <v>29</v>
      </c>
      <c r="AB13" s="233"/>
      <c r="AC13" s="232" t="s">
        <v>30</v>
      </c>
      <c r="AD13" s="233"/>
      <c r="AE13" s="232" t="s">
        <v>31</v>
      </c>
      <c r="AF13" s="233"/>
      <c r="AG13" s="232" t="s">
        <v>32</v>
      </c>
      <c r="AH13" s="233"/>
      <c r="AI13" s="232" t="s">
        <v>33</v>
      </c>
      <c r="AJ13" s="233"/>
      <c r="AK13" s="232" t="s">
        <v>34</v>
      </c>
      <c r="AL13" s="232"/>
    </row>
    <row r="14" spans="1:42" ht="15.75" thickBot="1" x14ac:dyDescent="0.3">
      <c r="A14" s="232"/>
      <c r="B14" s="232"/>
      <c r="C14" s="64" t="s">
        <v>172</v>
      </c>
      <c r="D14" s="64" t="s">
        <v>173</v>
      </c>
      <c r="E14" s="64" t="s">
        <v>172</v>
      </c>
      <c r="F14" s="64" t="s">
        <v>173</v>
      </c>
      <c r="G14" s="64" t="s">
        <v>172</v>
      </c>
      <c r="H14" s="64" t="s">
        <v>173</v>
      </c>
      <c r="I14" s="64" t="s">
        <v>172</v>
      </c>
      <c r="J14" s="64" t="s">
        <v>173</v>
      </c>
      <c r="K14" s="64" t="s">
        <v>172</v>
      </c>
      <c r="L14" s="64" t="s">
        <v>173</v>
      </c>
      <c r="M14" s="64" t="s">
        <v>172</v>
      </c>
      <c r="N14" s="64" t="s">
        <v>173</v>
      </c>
      <c r="O14" s="64" t="s">
        <v>172</v>
      </c>
      <c r="P14" s="64" t="s">
        <v>173</v>
      </c>
      <c r="Q14" s="64" t="s">
        <v>172</v>
      </c>
      <c r="R14" s="64" t="s">
        <v>173</v>
      </c>
      <c r="S14" s="64" t="s">
        <v>172</v>
      </c>
      <c r="T14" s="64" t="s">
        <v>173</v>
      </c>
      <c r="U14" s="64" t="s">
        <v>172</v>
      </c>
      <c r="V14" s="64" t="s">
        <v>173</v>
      </c>
      <c r="W14" s="64" t="s">
        <v>172</v>
      </c>
      <c r="X14" s="64" t="s">
        <v>173</v>
      </c>
      <c r="Y14" s="64" t="s">
        <v>172</v>
      </c>
      <c r="Z14" s="64" t="s">
        <v>173</v>
      </c>
      <c r="AA14" s="64" t="s">
        <v>172</v>
      </c>
      <c r="AB14" s="64" t="s">
        <v>173</v>
      </c>
      <c r="AC14" s="64" t="s">
        <v>172</v>
      </c>
      <c r="AD14" s="64" t="s">
        <v>173</v>
      </c>
      <c r="AE14" s="64" t="s">
        <v>172</v>
      </c>
      <c r="AF14" s="64" t="s">
        <v>173</v>
      </c>
      <c r="AG14" s="64" t="s">
        <v>172</v>
      </c>
      <c r="AH14" s="64" t="s">
        <v>173</v>
      </c>
      <c r="AI14" s="64" t="s">
        <v>172</v>
      </c>
      <c r="AJ14" s="64" t="s">
        <v>173</v>
      </c>
      <c r="AK14" s="64" t="s">
        <v>172</v>
      </c>
      <c r="AL14" s="64" t="s">
        <v>173</v>
      </c>
    </row>
    <row r="15" spans="1:42" x14ac:dyDescent="0.25">
      <c r="A15" s="63" t="s">
        <v>35</v>
      </c>
      <c r="B15" s="65" t="s">
        <v>174</v>
      </c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66"/>
      <c r="P15" s="67"/>
      <c r="Q15" s="66"/>
      <c r="R15" s="67"/>
      <c r="S15" s="66"/>
      <c r="T15" s="67"/>
      <c r="U15" s="66"/>
      <c r="V15" s="67"/>
      <c r="W15" s="66"/>
      <c r="X15" s="67"/>
      <c r="Y15" s="66"/>
      <c r="Z15" s="67"/>
      <c r="AA15" s="66"/>
      <c r="AB15" s="67"/>
      <c r="AC15" s="66"/>
      <c r="AD15" s="67"/>
      <c r="AE15" s="66"/>
      <c r="AF15" s="67"/>
      <c r="AG15" s="66"/>
      <c r="AH15" s="67"/>
      <c r="AI15" s="66"/>
      <c r="AJ15" s="67"/>
      <c r="AK15" s="66"/>
      <c r="AL15" s="67"/>
    </row>
    <row r="16" spans="1:42" x14ac:dyDescent="0.25">
      <c r="A16" s="63" t="s">
        <v>37</v>
      </c>
      <c r="B16" s="68" t="s">
        <v>175</v>
      </c>
      <c r="C16" s="66">
        <v>2306794.0059500742</v>
      </c>
      <c r="D16" s="69">
        <f t="shared" ref="D16:D23" si="0">IF(C16 =0,0,C16 / C16 )</f>
        <v>1</v>
      </c>
      <c r="E16" s="66">
        <v>46412.564654830909</v>
      </c>
      <c r="F16" s="69">
        <f t="shared" ref="F16:F23" si="1">IF(C16 =0,0,E16 / C16 )</f>
        <v>2.0119943321820568E-2</v>
      </c>
      <c r="G16" s="66">
        <v>1800.584128138742</v>
      </c>
      <c r="H16" s="69">
        <f t="shared" ref="H16:H23" si="2">IF(C16 =0,0,G16 / C16 )</f>
        <v>7.8055696498879835E-4</v>
      </c>
      <c r="I16" s="66">
        <v>24527.620449128128</v>
      </c>
      <c r="J16" s="69">
        <f t="shared" ref="J16:J23" si="3">IF(C16 =0,0,I16 / C16 )</f>
        <v>1.0632774485221624E-2</v>
      </c>
      <c r="K16" s="66">
        <v>129064.32309104633</v>
      </c>
      <c r="L16" s="69">
        <f t="shared" ref="L16:L23" si="4">IF(C16 =0,0,K16 / C16 )</f>
        <v>5.5949652529936243E-2</v>
      </c>
      <c r="M16" s="66">
        <v>1152.4047890757327</v>
      </c>
      <c r="N16" s="69">
        <f t="shared" ref="N16:N23" si="5">IF(C16 =0,0,M16 / C16 )</f>
        <v>4.9956987321072221E-4</v>
      </c>
      <c r="O16" s="66">
        <v>513761.68570928054</v>
      </c>
      <c r="P16" s="69">
        <f t="shared" ref="P16:P23" si="6">IF(C16 =0,0,O16 / C16 )</f>
        <v>0.22271675944366914</v>
      </c>
      <c r="Q16" s="66">
        <v>207786.30164196598</v>
      </c>
      <c r="R16" s="69">
        <f t="shared" ref="R16:R23" si="7">IF(C16 =0,0,Q16 / C16 )</f>
        <v>9.0075793983341521E-2</v>
      </c>
      <c r="S16" s="66">
        <v>43455.528794839069</v>
      </c>
      <c r="T16" s="69">
        <f t="shared" ref="T16:T23" si="8">IF(C16 =0,0,S16 / C16 )</f>
        <v>1.8838062125508911E-2</v>
      </c>
      <c r="U16" s="66">
        <v>2927.6471064005573</v>
      </c>
      <c r="V16" s="69">
        <f t="shared" ref="V16:V23" si="9">IF(C16 =0,0,U16 / C16 )</f>
        <v>1.2691411104975448E-3</v>
      </c>
      <c r="W16" s="66">
        <v>1779.0960725394164</v>
      </c>
      <c r="X16" s="69">
        <f t="shared" ref="X16:X23" si="10">IF(C16 =0,0,W16 / C16 )</f>
        <v>7.7124184818864192E-4</v>
      </c>
      <c r="Y16" s="66">
        <v>695.69415634151528</v>
      </c>
      <c r="Z16" s="69">
        <f t="shared" ref="Z16:Z23" si="11">IF(C16 =0,0,Y16 / C16 )</f>
        <v>3.0158486390508341E-4</v>
      </c>
      <c r="AA16" s="66">
        <v>176.19660777207761</v>
      </c>
      <c r="AB16" s="69">
        <f t="shared" ref="AB16:AB23" si="12">IF(C16 =0,0,AA16 / C16 )</f>
        <v>7.6381595980222529E-5</v>
      </c>
      <c r="AC16" s="66">
        <v>1327177.2499161733</v>
      </c>
      <c r="AD16" s="69">
        <f t="shared" ref="AD16:AD23" si="13">IF(C16 =0,0,AC16 / C16 )</f>
        <v>0.57533409853367601</v>
      </c>
      <c r="AE16" s="66">
        <v>4014.6020731405661</v>
      </c>
      <c r="AF16" s="69">
        <f t="shared" ref="AF16:AF23" si="14">IF(C16 =0,0,AE16 / C16 )</f>
        <v>1.7403383495818976E-3</v>
      </c>
      <c r="AG16" s="66">
        <v>537.24557676934933</v>
      </c>
      <c r="AH16" s="69">
        <f t="shared" ref="AH16:AH23" si="15">IF(C16 =0,0,AG16 / C16 )</f>
        <v>2.328970750676456E-4</v>
      </c>
      <c r="AI16" s="66">
        <v>216.96742355742126</v>
      </c>
      <c r="AJ16" s="69">
        <f t="shared" ref="AJ16:AJ23" si="16">IF(C16 =0,0,AI16 / C16 )</f>
        <v>9.4055829431575634E-5</v>
      </c>
      <c r="AK16" s="66">
        <v>1308.2937590745303</v>
      </c>
      <c r="AL16" s="69">
        <f t="shared" ref="AL16:AL23" si="17">IF(C16 =0,0,AK16 / C16 )</f>
        <v>5.6714806597379615E-4</v>
      </c>
    </row>
    <row r="17" spans="1:38" x14ac:dyDescent="0.25">
      <c r="A17" s="63" t="s">
        <v>39</v>
      </c>
      <c r="B17" s="68" t="s">
        <v>176</v>
      </c>
      <c r="C17" s="66">
        <v>7346336.2755397856</v>
      </c>
      <c r="D17" s="69">
        <f t="shared" si="0"/>
        <v>1</v>
      </c>
      <c r="E17" s="66">
        <v>147807.8694868949</v>
      </c>
      <c r="F17" s="69">
        <f t="shared" si="1"/>
        <v>2.0119943321820568E-2</v>
      </c>
      <c r="G17" s="66">
        <v>5734.2339470224479</v>
      </c>
      <c r="H17" s="69">
        <f t="shared" si="2"/>
        <v>7.8055696498879835E-4</v>
      </c>
      <c r="I17" s="66">
        <v>78111.936910417484</v>
      </c>
      <c r="J17" s="69">
        <f t="shared" si="3"/>
        <v>1.0632774485221624E-2</v>
      </c>
      <c r="K17" s="66">
        <v>411024.96198451699</v>
      </c>
      <c r="L17" s="69">
        <f t="shared" si="4"/>
        <v>5.594965252993625E-2</v>
      </c>
      <c r="M17" s="66">
        <v>3670.0082817347402</v>
      </c>
      <c r="N17" s="69">
        <f t="shared" si="5"/>
        <v>4.9956987321072221E-4</v>
      </c>
      <c r="O17" s="66">
        <v>1636152.2090716949</v>
      </c>
      <c r="P17" s="69">
        <f t="shared" si="6"/>
        <v>0.22271675944366917</v>
      </c>
      <c r="Q17" s="66">
        <v>661727.07288787037</v>
      </c>
      <c r="R17" s="69">
        <f t="shared" si="7"/>
        <v>9.0075793983341548E-2</v>
      </c>
      <c r="S17" s="66">
        <v>138390.73915349823</v>
      </c>
      <c r="T17" s="69">
        <f t="shared" si="8"/>
        <v>1.8838062125508911E-2</v>
      </c>
      <c r="U17" s="66">
        <v>9323.5373788269608</v>
      </c>
      <c r="V17" s="69">
        <f t="shared" si="9"/>
        <v>1.2691411104975448E-3</v>
      </c>
      <c r="W17" s="66">
        <v>5665.8019665625689</v>
      </c>
      <c r="X17" s="69">
        <f t="shared" si="10"/>
        <v>7.7124184818864203E-4</v>
      </c>
      <c r="Y17" s="66">
        <v>2215.5438258596432</v>
      </c>
      <c r="Z17" s="69">
        <f t="shared" si="11"/>
        <v>3.0158486390508335E-4</v>
      </c>
      <c r="AA17" s="66">
        <v>561.12488933313261</v>
      </c>
      <c r="AB17" s="69">
        <f t="shared" si="12"/>
        <v>7.6381595980222529E-5</v>
      </c>
      <c r="AC17" s="66">
        <v>4226597.7586129252</v>
      </c>
      <c r="AD17" s="69">
        <f t="shared" si="13"/>
        <v>0.57533409853367601</v>
      </c>
      <c r="AE17" s="66">
        <v>12785.110749246536</v>
      </c>
      <c r="AF17" s="69">
        <f t="shared" si="14"/>
        <v>1.7403383495818978E-3</v>
      </c>
      <c r="AG17" s="66">
        <v>1710.9402310365574</v>
      </c>
      <c r="AH17" s="69">
        <f t="shared" si="15"/>
        <v>2.328970750676456E-4</v>
      </c>
      <c r="AI17" s="66">
        <v>690.96575167916671</v>
      </c>
      <c r="AJ17" s="69">
        <f t="shared" si="16"/>
        <v>9.4055829431575634E-5</v>
      </c>
      <c r="AK17" s="66">
        <v>4166.4604106655306</v>
      </c>
      <c r="AL17" s="69">
        <f t="shared" si="17"/>
        <v>5.6714806597379615E-4</v>
      </c>
    </row>
    <row r="18" spans="1:38" x14ac:dyDescent="0.25">
      <c r="A18" s="63" t="s">
        <v>41</v>
      </c>
      <c r="B18" s="68" t="s">
        <v>177</v>
      </c>
      <c r="C18" s="66">
        <v>11011694.372442557</v>
      </c>
      <c r="D18" s="69">
        <f t="shared" si="0"/>
        <v>1</v>
      </c>
      <c r="E18" s="66">
        <v>221554.66665075475</v>
      </c>
      <c r="F18" s="69">
        <f t="shared" si="1"/>
        <v>2.0119943321820568E-2</v>
      </c>
      <c r="G18" s="66">
        <v>8595.2547387379927</v>
      </c>
      <c r="H18" s="69">
        <f t="shared" si="2"/>
        <v>7.8055696498879835E-4</v>
      </c>
      <c r="I18" s="66">
        <v>117084.86296236575</v>
      </c>
      <c r="J18" s="69">
        <f t="shared" si="3"/>
        <v>1.0632774485221623E-2</v>
      </c>
      <c r="K18" s="66">
        <v>616100.47390401538</v>
      </c>
      <c r="L18" s="69">
        <f t="shared" si="4"/>
        <v>5.5949652529936243E-2</v>
      </c>
      <c r="M18" s="66">
        <v>5501.1107614763523</v>
      </c>
      <c r="N18" s="69">
        <f t="shared" si="5"/>
        <v>4.9956987321072232E-4</v>
      </c>
      <c r="O18" s="66">
        <v>2452488.8866144945</v>
      </c>
      <c r="P18" s="69">
        <f t="shared" si="6"/>
        <v>0.22271675944366917</v>
      </c>
      <c r="Q18" s="66">
        <v>991887.11369965714</v>
      </c>
      <c r="R18" s="69">
        <f t="shared" si="7"/>
        <v>9.0075793983341534E-2</v>
      </c>
      <c r="S18" s="66">
        <v>207438.98269518974</v>
      </c>
      <c r="T18" s="69">
        <f t="shared" si="8"/>
        <v>1.8838062125508911E-2</v>
      </c>
      <c r="U18" s="66">
        <v>13975.394024301313</v>
      </c>
      <c r="V18" s="69">
        <f t="shared" si="9"/>
        <v>1.269141110497545E-3</v>
      </c>
      <c r="W18" s="66">
        <v>8492.6795194910646</v>
      </c>
      <c r="X18" s="69">
        <f t="shared" si="10"/>
        <v>7.7124184818864192E-4</v>
      </c>
      <c r="Y18" s="66">
        <v>3320.9603486774608</v>
      </c>
      <c r="Z18" s="69">
        <f t="shared" si="11"/>
        <v>3.0158486390508335E-4</v>
      </c>
      <c r="AA18" s="66">
        <v>841.09079061359728</v>
      </c>
      <c r="AB18" s="69">
        <f t="shared" si="12"/>
        <v>7.6381595980222516E-5</v>
      </c>
      <c r="AC18" s="66">
        <v>6335403.2550975913</v>
      </c>
      <c r="AD18" s="69">
        <f t="shared" si="13"/>
        <v>0.57533409853367601</v>
      </c>
      <c r="AE18" s="66">
        <v>19164.074010236949</v>
      </c>
      <c r="AF18" s="69">
        <f t="shared" si="14"/>
        <v>1.7403383495818976E-3</v>
      </c>
      <c r="AG18" s="66">
        <v>2564.5914108807247</v>
      </c>
      <c r="AH18" s="69">
        <f t="shared" si="15"/>
        <v>2.328970750676456E-4</v>
      </c>
      <c r="AI18" s="66">
        <v>1035.7140476470984</v>
      </c>
      <c r="AJ18" s="69">
        <f t="shared" si="16"/>
        <v>9.4055829431575634E-5</v>
      </c>
      <c r="AK18" s="66">
        <v>6245.2611664253309</v>
      </c>
      <c r="AL18" s="69">
        <f t="shared" si="17"/>
        <v>5.6714806597379615E-4</v>
      </c>
    </row>
    <row r="19" spans="1:38" x14ac:dyDescent="0.25">
      <c r="A19" s="63" t="s">
        <v>43</v>
      </c>
      <c r="B19" s="68" t="s">
        <v>178</v>
      </c>
      <c r="C19" s="66">
        <v>4909587.5727330605</v>
      </c>
      <c r="D19" s="69">
        <f t="shared" si="0"/>
        <v>1</v>
      </c>
      <c r="E19" s="66">
        <v>91518.60555349123</v>
      </c>
      <c r="F19" s="69">
        <f t="shared" si="1"/>
        <v>1.8640792978572907E-2</v>
      </c>
      <c r="G19" s="66">
        <v>3575.7763264709706</v>
      </c>
      <c r="H19" s="69">
        <f t="shared" si="2"/>
        <v>7.2832519503881945E-4</v>
      </c>
      <c r="I19" s="66">
        <v>52397.664989607067</v>
      </c>
      <c r="J19" s="69">
        <f t="shared" si="3"/>
        <v>1.0672518661366585E-2</v>
      </c>
      <c r="K19" s="66">
        <v>274537.64611481031</v>
      </c>
      <c r="L19" s="69">
        <f t="shared" si="4"/>
        <v>5.591867790271051E-2</v>
      </c>
      <c r="M19" s="66">
        <v>2219.1385324784437</v>
      </c>
      <c r="N19" s="69">
        <f t="shared" si="5"/>
        <v>4.5200100815048658E-4</v>
      </c>
      <c r="O19" s="66">
        <v>1064016.17928255</v>
      </c>
      <c r="P19" s="69">
        <f t="shared" si="6"/>
        <v>0.21672211026276397</v>
      </c>
      <c r="Q19" s="66">
        <v>429582.06593615061</v>
      </c>
      <c r="R19" s="69">
        <f t="shared" si="7"/>
        <v>8.749860544742491E-2</v>
      </c>
      <c r="S19" s="66">
        <v>85635.855629536498</v>
      </c>
      <c r="T19" s="69">
        <f t="shared" si="8"/>
        <v>1.7442576257350448E-2</v>
      </c>
      <c r="U19" s="66">
        <v>7731.5805970172787</v>
      </c>
      <c r="V19" s="69">
        <f t="shared" si="9"/>
        <v>1.5747922778599661E-3</v>
      </c>
      <c r="W19" s="66">
        <v>3692.011966315938</v>
      </c>
      <c r="X19" s="69">
        <f t="shared" si="10"/>
        <v>7.5200043010143836E-4</v>
      </c>
      <c r="Y19" s="66">
        <v>568.16591524909404</v>
      </c>
      <c r="Z19" s="69">
        <f t="shared" si="11"/>
        <v>1.1572579301866051E-4</v>
      </c>
      <c r="AA19" s="66">
        <v>341.68643777499091</v>
      </c>
      <c r="AB19" s="69">
        <f t="shared" si="12"/>
        <v>6.959575172314963E-5</v>
      </c>
      <c r="AC19" s="66">
        <v>2882655.5784368012</v>
      </c>
      <c r="AD19" s="69">
        <f t="shared" si="13"/>
        <v>0.58714821473936751</v>
      </c>
      <c r="AE19" s="66">
        <v>3329.5794411641823</v>
      </c>
      <c r="AF19" s="69">
        <f t="shared" si="14"/>
        <v>6.7817905105839221E-4</v>
      </c>
      <c r="AG19" s="66">
        <v>1034.326123220377</v>
      </c>
      <c r="AH19" s="69">
        <f t="shared" si="15"/>
        <v>2.1067474770484441E-4</v>
      </c>
      <c r="AI19" s="66">
        <v>440.26765788799685</v>
      </c>
      <c r="AJ19" s="69">
        <f t="shared" si="16"/>
        <v>8.9675079905522382E-5</v>
      </c>
      <c r="AK19" s="66">
        <v>6311.4437925339589</v>
      </c>
      <c r="AL19" s="69">
        <f t="shared" si="17"/>
        <v>1.2855344158818041E-3</v>
      </c>
    </row>
    <row r="20" spans="1:38" x14ac:dyDescent="0.25">
      <c r="A20" s="63" t="s">
        <v>45</v>
      </c>
      <c r="B20" s="68" t="s">
        <v>179</v>
      </c>
      <c r="C20" s="66">
        <v>15419849.498450443</v>
      </c>
      <c r="D20" s="69">
        <f t="shared" si="0"/>
        <v>1</v>
      </c>
      <c r="E20" s="66">
        <v>188890.9460704212</v>
      </c>
      <c r="F20" s="69">
        <f t="shared" si="1"/>
        <v>1.2249856659716623E-2</v>
      </c>
      <c r="G20" s="66">
        <v>8218.7625491625186</v>
      </c>
      <c r="H20" s="69">
        <f t="shared" si="2"/>
        <v>5.3299888238133783E-4</v>
      </c>
      <c r="I20" s="66">
        <v>633.32090388744393</v>
      </c>
      <c r="J20" s="69">
        <f t="shared" si="3"/>
        <v>4.1071795412211188E-5</v>
      </c>
      <c r="K20" s="66">
        <v>932839.01632990711</v>
      </c>
      <c r="L20" s="69">
        <f t="shared" si="4"/>
        <v>6.0495987099202821E-2</v>
      </c>
      <c r="M20" s="66">
        <v>8720.6590874678968</v>
      </c>
      <c r="N20" s="69">
        <f t="shared" si="5"/>
        <v>5.6554761370039607E-4</v>
      </c>
      <c r="O20" s="66">
        <v>2655401.5827115951</v>
      </c>
      <c r="P20" s="69">
        <f t="shared" si="6"/>
        <v>0.17220671206800295</v>
      </c>
      <c r="Q20" s="66">
        <v>1037388.1788093037</v>
      </c>
      <c r="R20" s="69">
        <f t="shared" si="7"/>
        <v>6.7276154602776889E-2</v>
      </c>
      <c r="S20" s="66">
        <v>188405.81111516908</v>
      </c>
      <c r="T20" s="69">
        <f t="shared" si="8"/>
        <v>1.2218394941799023E-2</v>
      </c>
      <c r="U20" s="66">
        <v>208.50016771556568</v>
      </c>
      <c r="V20" s="69">
        <f t="shared" si="9"/>
        <v>1.3521543627032033E-5</v>
      </c>
      <c r="W20" s="66">
        <v>8613.4162121858717</v>
      </c>
      <c r="X20" s="69">
        <f t="shared" si="10"/>
        <v>5.5859275494559422E-4</v>
      </c>
      <c r="Y20" s="66">
        <v>94669.78744169556</v>
      </c>
      <c r="Z20" s="69">
        <f t="shared" si="11"/>
        <v>6.1394754502116919E-3</v>
      </c>
      <c r="AA20" s="66">
        <v>7658.7279780816662</v>
      </c>
      <c r="AB20" s="69">
        <f t="shared" si="12"/>
        <v>4.9667981382381843E-4</v>
      </c>
      <c r="AC20" s="66">
        <v>9725878.5181552619</v>
      </c>
      <c r="AD20" s="69">
        <f t="shared" si="13"/>
        <v>0.63073757750570947</v>
      </c>
      <c r="AE20" s="66">
        <v>556001.80201463215</v>
      </c>
      <c r="AF20" s="69">
        <f t="shared" si="14"/>
        <v>3.6057537531122168E-2</v>
      </c>
      <c r="AG20" s="66">
        <v>2353.6850023751781</v>
      </c>
      <c r="AH20" s="69">
        <f t="shared" si="15"/>
        <v>1.5263994649310309E-4</v>
      </c>
      <c r="AI20" s="66">
        <v>3649.3459625412338</v>
      </c>
      <c r="AJ20" s="69">
        <f t="shared" si="16"/>
        <v>2.3666547218297821E-4</v>
      </c>
      <c r="AK20" s="66">
        <v>317.43793904309541</v>
      </c>
      <c r="AL20" s="69">
        <f t="shared" si="17"/>
        <v>2.0586318892087442E-5</v>
      </c>
    </row>
    <row r="21" spans="1:38" x14ac:dyDescent="0.25">
      <c r="A21" s="63" t="s">
        <v>47</v>
      </c>
      <c r="B21" s="68" t="s">
        <v>180</v>
      </c>
      <c r="C21" s="66">
        <v>1187390.2764232131</v>
      </c>
      <c r="D21" s="69">
        <f t="shared" si="0"/>
        <v>1</v>
      </c>
      <c r="E21" s="66">
        <v>19372.818674037546</v>
      </c>
      <c r="F21" s="69">
        <f t="shared" si="1"/>
        <v>1.6315460096569485E-2</v>
      </c>
      <c r="G21" s="66">
        <v>774.65565602828644</v>
      </c>
      <c r="H21" s="69">
        <f t="shared" si="2"/>
        <v>6.5240188622883873E-4</v>
      </c>
      <c r="I21" s="66">
        <v>8326.5707659029194</v>
      </c>
      <c r="J21" s="69">
        <f t="shared" si="3"/>
        <v>7.0124970123430072E-3</v>
      </c>
      <c r="K21" s="66">
        <v>74821.855181050516</v>
      </c>
      <c r="L21" s="69">
        <f t="shared" si="4"/>
        <v>6.3013700437599254E-2</v>
      </c>
      <c r="M21" s="66">
        <v>904.83371739684856</v>
      </c>
      <c r="N21" s="69">
        <f t="shared" si="5"/>
        <v>7.6203564688308517E-4</v>
      </c>
      <c r="O21" s="66">
        <v>222131.9500496269</v>
      </c>
      <c r="P21" s="69">
        <f t="shared" si="6"/>
        <v>0.18707576982924021</v>
      </c>
      <c r="Q21" s="66">
        <v>87259.686393581302</v>
      </c>
      <c r="R21" s="69">
        <f t="shared" si="7"/>
        <v>7.348863143501097E-2</v>
      </c>
      <c r="S21" s="66">
        <v>18344.867615331561</v>
      </c>
      <c r="T21" s="69">
        <f t="shared" si="8"/>
        <v>1.5449737107997867E-2</v>
      </c>
      <c r="U21" s="66">
        <v>990.4448692395772</v>
      </c>
      <c r="V21" s="69">
        <f t="shared" si="9"/>
        <v>8.3413591041279502E-4</v>
      </c>
      <c r="W21" s="66">
        <v>756.778044131706</v>
      </c>
      <c r="X21" s="69">
        <f t="shared" si="10"/>
        <v>6.3734566398114328E-4</v>
      </c>
      <c r="Y21" s="66">
        <v>1592.476813065701</v>
      </c>
      <c r="Z21" s="69">
        <f t="shared" si="11"/>
        <v>1.341157027041466E-3</v>
      </c>
      <c r="AA21" s="66">
        <v>236.57003749711859</v>
      </c>
      <c r="AB21" s="69">
        <f t="shared" si="12"/>
        <v>1.9923528278313071E-4</v>
      </c>
      <c r="AC21" s="66">
        <v>729075.25411562645</v>
      </c>
      <c r="AD21" s="69">
        <f t="shared" si="13"/>
        <v>0.61401484296454467</v>
      </c>
      <c r="AE21" s="66">
        <v>21903.074332928314</v>
      </c>
      <c r="AF21" s="69">
        <f t="shared" si="14"/>
        <v>1.8446398600220269E-2</v>
      </c>
      <c r="AG21" s="66">
        <v>259.96007373516937</v>
      </c>
      <c r="AH21" s="69">
        <f t="shared" si="15"/>
        <v>2.1893397554024913E-4</v>
      </c>
      <c r="AI21" s="66">
        <v>147.05407296034053</v>
      </c>
      <c r="AJ21" s="69">
        <f t="shared" si="16"/>
        <v>1.2384645207244994E-4</v>
      </c>
      <c r="AK21" s="66">
        <v>491.42601107254455</v>
      </c>
      <c r="AL21" s="69">
        <f t="shared" si="17"/>
        <v>4.1387067153090705E-4</v>
      </c>
    </row>
    <row r="22" spans="1:38" ht="15.75" thickBot="1" x14ac:dyDescent="0.3">
      <c r="A22" s="63" t="s">
        <v>49</v>
      </c>
      <c r="B22" s="68" t="s">
        <v>181</v>
      </c>
      <c r="C22" s="66">
        <v>940645.36512827245</v>
      </c>
      <c r="D22" s="69">
        <f t="shared" si="0"/>
        <v>1</v>
      </c>
      <c r="E22" s="66">
        <v>15347.061919773367</v>
      </c>
      <c r="F22" s="69">
        <f t="shared" si="1"/>
        <v>1.6315460096569489E-2</v>
      </c>
      <c r="G22" s="66">
        <v>613.67881048209983</v>
      </c>
      <c r="H22" s="69">
        <f t="shared" si="2"/>
        <v>6.5240188622883895E-4</v>
      </c>
      <c r="I22" s="66">
        <v>6596.272812636309</v>
      </c>
      <c r="J22" s="69">
        <f t="shared" si="3"/>
        <v>7.0124970123430089E-3</v>
      </c>
      <c r="K22" s="66">
        <v>59273.545256209123</v>
      </c>
      <c r="L22" s="69">
        <f t="shared" si="4"/>
        <v>6.301370043759924E-2</v>
      </c>
      <c r="M22" s="66">
        <v>716.80529930309888</v>
      </c>
      <c r="N22" s="69">
        <f t="shared" si="5"/>
        <v>7.6203564688308507E-4</v>
      </c>
      <c r="O22" s="66">
        <v>175971.95581767836</v>
      </c>
      <c r="P22" s="69">
        <f t="shared" si="6"/>
        <v>0.18707576982924026</v>
      </c>
      <c r="Q22" s="66">
        <v>69126.740548962945</v>
      </c>
      <c r="R22" s="69">
        <f t="shared" si="7"/>
        <v>7.3488631435010984E-2</v>
      </c>
      <c r="S22" s="66">
        <v>14532.723603088474</v>
      </c>
      <c r="T22" s="69">
        <f t="shared" si="8"/>
        <v>1.5449737107997867E-2</v>
      </c>
      <c r="U22" s="66">
        <v>784.6260780168476</v>
      </c>
      <c r="V22" s="69">
        <f t="shared" si="9"/>
        <v>8.3413591041279513E-4</v>
      </c>
      <c r="W22" s="66">
        <v>599.51624480846363</v>
      </c>
      <c r="X22" s="69">
        <f t="shared" si="10"/>
        <v>6.3734566398114317E-4</v>
      </c>
      <c r="Y22" s="66">
        <v>1261.5531413957681</v>
      </c>
      <c r="Z22" s="69">
        <f t="shared" si="11"/>
        <v>1.341157027041466E-3</v>
      </c>
      <c r="AA22" s="66">
        <v>187.40974531997264</v>
      </c>
      <c r="AB22" s="69">
        <f t="shared" si="12"/>
        <v>1.9923528278313076E-4</v>
      </c>
      <c r="AC22" s="66">
        <v>577570.21615456312</v>
      </c>
      <c r="AD22" s="69">
        <f t="shared" si="13"/>
        <v>0.61401484296454478</v>
      </c>
      <c r="AE22" s="66">
        <v>17351.519346605852</v>
      </c>
      <c r="AF22" s="69">
        <f t="shared" si="14"/>
        <v>1.8446398600220272E-2</v>
      </c>
      <c r="AG22" s="66">
        <v>205.93922936104195</v>
      </c>
      <c r="AH22" s="69">
        <f t="shared" si="15"/>
        <v>2.1893397554024918E-4</v>
      </c>
      <c r="AI22" s="66">
        <v>116.49559112953078</v>
      </c>
      <c r="AJ22" s="69">
        <f t="shared" si="16"/>
        <v>1.2384645207244994E-4</v>
      </c>
      <c r="AK22" s="66">
        <v>389.30552893807345</v>
      </c>
      <c r="AL22" s="69">
        <f t="shared" si="17"/>
        <v>4.1387067153090715E-4</v>
      </c>
    </row>
    <row r="23" spans="1:38" x14ac:dyDescent="0.25">
      <c r="A23" s="63" t="s">
        <v>51</v>
      </c>
      <c r="B23" s="70" t="s">
        <v>38</v>
      </c>
      <c r="C23" s="71">
        <v>43122297.366667405</v>
      </c>
      <c r="D23" s="72">
        <f t="shared" si="0"/>
        <v>1</v>
      </c>
      <c r="E23" s="71">
        <v>730904.53301020409</v>
      </c>
      <c r="F23" s="72">
        <f t="shared" si="1"/>
        <v>1.6949573136035588E-2</v>
      </c>
      <c r="G23" s="71">
        <v>29312.946156043061</v>
      </c>
      <c r="H23" s="72">
        <f t="shared" si="2"/>
        <v>6.7976309116362917E-4</v>
      </c>
      <c r="I23" s="71">
        <v>287678.24979394505</v>
      </c>
      <c r="J23" s="72">
        <f t="shared" si="3"/>
        <v>6.6712180788473961E-3</v>
      </c>
      <c r="K23" s="71">
        <v>2497661.8218615563</v>
      </c>
      <c r="L23" s="72">
        <f t="shared" si="4"/>
        <v>5.792042572834244E-2</v>
      </c>
      <c r="M23" s="71">
        <v>22884.960468933117</v>
      </c>
      <c r="N23" s="72">
        <f t="shared" si="5"/>
        <v>5.3069900878292939E-4</v>
      </c>
      <c r="O23" s="71">
        <v>8719924.4492569193</v>
      </c>
      <c r="P23" s="72">
        <f t="shared" si="6"/>
        <v>0.2022138193406465</v>
      </c>
      <c r="Q23" s="71">
        <v>3484757.159917492</v>
      </c>
      <c r="R23" s="72">
        <f t="shared" si="7"/>
        <v>8.0811027536096286E-2</v>
      </c>
      <c r="S23" s="71">
        <v>696204.50860665261</v>
      </c>
      <c r="T23" s="72">
        <f t="shared" si="8"/>
        <v>1.6144884459351729E-2</v>
      </c>
      <c r="U23" s="71">
        <v>35941.730221518097</v>
      </c>
      <c r="V23" s="72">
        <f t="shared" si="9"/>
        <v>8.3348365964611777E-4</v>
      </c>
      <c r="W23" s="71">
        <v>29599.300026035035</v>
      </c>
      <c r="X23" s="72">
        <f t="shared" si="10"/>
        <v>6.8640359706147397E-4</v>
      </c>
      <c r="Y23" s="71">
        <v>104324.18164228473</v>
      </c>
      <c r="Z23" s="72">
        <f t="shared" si="11"/>
        <v>2.4192630730042004E-3</v>
      </c>
      <c r="AA23" s="71">
        <v>10002.806486392554</v>
      </c>
      <c r="AB23" s="72">
        <f t="shared" si="12"/>
        <v>2.3196367302370362E-4</v>
      </c>
      <c r="AC23" s="71">
        <v>25804357.830488943</v>
      </c>
      <c r="AD23" s="72">
        <f t="shared" si="13"/>
        <v>0.59839942225423148</v>
      </c>
      <c r="AE23" s="71">
        <v>634549.76196795446</v>
      </c>
      <c r="AF23" s="72">
        <f t="shared" si="14"/>
        <v>1.4715119571956006E-2</v>
      </c>
      <c r="AG23" s="71">
        <v>8666.6876473783977</v>
      </c>
      <c r="AH23" s="72">
        <f t="shared" si="15"/>
        <v>2.0097926540615062E-4</v>
      </c>
      <c r="AI23" s="71">
        <v>6296.8105074027881</v>
      </c>
      <c r="AJ23" s="72">
        <f t="shared" si="16"/>
        <v>1.4602214844587768E-4</v>
      </c>
      <c r="AK23" s="71">
        <v>19229.628607753068</v>
      </c>
      <c r="AL23" s="72">
        <f t="shared" si="17"/>
        <v>4.4593237795853498E-4</v>
      </c>
    </row>
    <row r="24" spans="1:38" x14ac:dyDescent="0.25">
      <c r="A24" s="63" t="s">
        <v>53</v>
      </c>
    </row>
    <row r="25" spans="1:38" x14ac:dyDescent="0.25">
      <c r="A25" s="63" t="s">
        <v>55</v>
      </c>
      <c r="B25" s="68" t="s">
        <v>182</v>
      </c>
      <c r="C25" s="66">
        <v>-5586301.7185941087</v>
      </c>
      <c r="D25" s="69">
        <f t="shared" ref="D25:D30" si="18">IF(C25 =0,0,C25 / C25 )</f>
        <v>1</v>
      </c>
      <c r="E25" s="66">
        <v>-112396.07395670233</v>
      </c>
      <c r="F25" s="69">
        <f t="shared" ref="F25:F30" si="19">IF(C25 =0,0,E25 / C25 )</f>
        <v>2.0119943321820571E-2</v>
      </c>
      <c r="G25" s="66">
        <v>-4360.426714977526</v>
      </c>
      <c r="H25" s="69">
        <f t="shared" ref="H25:H30" si="20">IF(C25 =0,0,G25 / C25 )</f>
        <v>7.8055696498879835E-4</v>
      </c>
      <c r="I25" s="66">
        <v>-59397.886380217147</v>
      </c>
      <c r="J25" s="69">
        <f t="shared" ref="J25:J30" si="21">IF(C25 =0,0,I25 / C25 )</f>
        <v>1.0632774485221624E-2</v>
      </c>
      <c r="K25" s="66">
        <v>-312551.64008272614</v>
      </c>
      <c r="L25" s="69">
        <f t="shared" ref="L25:L30" si="22">IF(C25 =0,0,K25 / C25 )</f>
        <v>5.5949652529936257E-2</v>
      </c>
      <c r="M25" s="66">
        <v>-2790.7480412748987</v>
      </c>
      <c r="N25" s="69">
        <f t="shared" ref="N25:N30" si="23">IF(C25 =0,0,M25 / C25 )</f>
        <v>4.9956987321072221E-4</v>
      </c>
      <c r="O25" s="66">
        <v>-1244163.0160398795</v>
      </c>
      <c r="P25" s="69">
        <f t="shared" ref="P25:P30" si="24">IF(C25 =0,0,O25 / C25 )</f>
        <v>0.22271675944366912</v>
      </c>
      <c r="Q25" s="66">
        <v>-503190.56273286976</v>
      </c>
      <c r="R25" s="69">
        <f t="shared" ref="R25:R30" si="25">IF(C25 =0,0,Q25 / C25 )</f>
        <v>9.0075793983341548E-2</v>
      </c>
      <c r="S25" s="66">
        <v>-105235.09882671302</v>
      </c>
      <c r="T25" s="69">
        <f t="shared" ref="T25:T30" si="26">IF(C25 =0,0,S25 / C25 )</f>
        <v>1.8838062125508911E-2</v>
      </c>
      <c r="U25" s="66">
        <v>-7089.8051667108703</v>
      </c>
      <c r="V25" s="69">
        <f t="shared" ref="V25:V30" si="27">IF(C25 =0,0,U25 / C25 )</f>
        <v>1.2691411104975448E-3</v>
      </c>
      <c r="W25" s="66">
        <v>-4308.3896619879079</v>
      </c>
      <c r="X25" s="69">
        <f t="shared" ref="X25:X30" si="28">IF(C25 =0,0,W25 / C25 )</f>
        <v>7.7124184818864203E-4</v>
      </c>
      <c r="Y25" s="66">
        <v>-1684.7440435349379</v>
      </c>
      <c r="Z25" s="69">
        <f t="shared" ref="Z25:Z30" si="29">IF(C25 =0,0,Y25 / C25 )</f>
        <v>3.0158486390508341E-4</v>
      </c>
      <c r="AA25" s="66">
        <v>-426.69064089327799</v>
      </c>
      <c r="AB25" s="69">
        <f t="shared" ref="AB25:AB30" si="30">IF(C25 =0,0,AA25 / C25 )</f>
        <v>7.6381595980222529E-5</v>
      </c>
      <c r="AC25" s="66">
        <v>-3213989.8634044668</v>
      </c>
      <c r="AD25" s="69">
        <f t="shared" ref="AD25:AD30" si="31">IF(C25 =0,0,AC25 / C25 )</f>
        <v>0.57533409853367601</v>
      </c>
      <c r="AE25" s="66">
        <v>-9722.0551132045875</v>
      </c>
      <c r="AF25" s="69">
        <f t="shared" ref="AF25:AF30" si="32">IF(C25 =0,0,AE25 / C25 )</f>
        <v>1.7403383495818972E-3</v>
      </c>
      <c r="AG25" s="66">
        <v>-1301.0333307059298</v>
      </c>
      <c r="AH25" s="69">
        <f t="shared" ref="AH25:AH30" si="33">IF(C25 =0,0,AG25 / C25 )</f>
        <v>2.328970750676456E-4</v>
      </c>
      <c r="AI25" s="66">
        <v>-525.4242415974054</v>
      </c>
      <c r="AJ25" s="69">
        <f t="shared" ref="AJ25:AJ30" si="34">IF(C25 =0,0,AI25 / C25 )</f>
        <v>9.4055829431575647E-5</v>
      </c>
      <c r="AK25" s="66">
        <v>-3168.2602156467428</v>
      </c>
      <c r="AL25" s="69">
        <f t="shared" ref="AL25:AL30" si="35">IF(C25 =0,0,AK25 / C25 )</f>
        <v>5.6714806597379626E-4</v>
      </c>
    </row>
    <row r="26" spans="1:38" x14ac:dyDescent="0.25">
      <c r="A26" s="63" t="s">
        <v>57</v>
      </c>
      <c r="B26" s="68" t="s">
        <v>183</v>
      </c>
      <c r="C26" s="66">
        <v>-1650865.6120877946</v>
      </c>
      <c r="D26" s="69">
        <f t="shared" si="18"/>
        <v>1</v>
      </c>
      <c r="E26" s="66">
        <v>-30682.360594524107</v>
      </c>
      <c r="F26" s="69">
        <f t="shared" si="19"/>
        <v>1.8585619792347088E-2</v>
      </c>
      <c r="G26" s="66">
        <v>-1199.1506769927287</v>
      </c>
      <c r="H26" s="69">
        <f t="shared" si="20"/>
        <v>7.2637691900081613E-4</v>
      </c>
      <c r="I26" s="66">
        <v>-17621.341429934717</v>
      </c>
      <c r="J26" s="69">
        <f t="shared" si="21"/>
        <v>1.0674001142739654E-2</v>
      </c>
      <c r="K26" s="66">
        <v>-92312.31505911026</v>
      </c>
      <c r="L26" s="69">
        <f t="shared" si="22"/>
        <v>5.591752253072009E-2</v>
      </c>
      <c r="M26" s="66">
        <v>-743.26371267635898</v>
      </c>
      <c r="N26" s="69">
        <f t="shared" si="23"/>
        <v>4.5022666123402871E-4</v>
      </c>
      <c r="O26" s="66">
        <v>-357409.93909968674</v>
      </c>
      <c r="P26" s="69">
        <f t="shared" si="24"/>
        <v>0.21649850628827524</v>
      </c>
      <c r="Q26" s="66">
        <v>-144289.74003313601</v>
      </c>
      <c r="R26" s="69">
        <f t="shared" si="25"/>
        <v>8.7402474784520831E-2</v>
      </c>
      <c r="S26" s="66">
        <v>-28709.417727075899</v>
      </c>
      <c r="T26" s="69">
        <f t="shared" si="26"/>
        <v>1.7390523805731261E-2</v>
      </c>
      <c r="U26" s="66">
        <v>-2618.5918871162721</v>
      </c>
      <c r="V26" s="69">
        <f t="shared" si="27"/>
        <v>1.5861932479195725E-3</v>
      </c>
      <c r="W26" s="66">
        <v>-1240.2667971352157</v>
      </c>
      <c r="X26" s="69">
        <f t="shared" si="28"/>
        <v>7.5128271377988896E-4</v>
      </c>
      <c r="Y26" s="66">
        <v>-179.60285249899309</v>
      </c>
      <c r="Z26" s="69">
        <f t="shared" si="29"/>
        <v>1.0879313929851344E-4</v>
      </c>
      <c r="AA26" s="66">
        <v>-114.47537273271109</v>
      </c>
      <c r="AB26" s="69">
        <f t="shared" si="30"/>
        <v>6.9342635702453041E-5</v>
      </c>
      <c r="AC26" s="66">
        <v>-970030.28972266987</v>
      </c>
      <c r="AD26" s="69">
        <f t="shared" si="31"/>
        <v>0.58758888828988631</v>
      </c>
      <c r="AE26" s="66">
        <v>-1054.1765445741853</v>
      </c>
      <c r="AF26" s="69">
        <f t="shared" si="32"/>
        <v>6.3855987843916833E-4</v>
      </c>
      <c r="AG26" s="66">
        <v>-346.42728389726807</v>
      </c>
      <c r="AH26" s="69">
        <f t="shared" si="33"/>
        <v>2.0984584169704345E-4</v>
      </c>
      <c r="AI26" s="66">
        <v>-147.77174671007842</v>
      </c>
      <c r="AJ26" s="69">
        <f t="shared" si="34"/>
        <v>8.9511675346605845E-5</v>
      </c>
      <c r="AK26" s="66">
        <v>-2166.4815473228919</v>
      </c>
      <c r="AL26" s="69">
        <f t="shared" si="35"/>
        <v>1.3123306533613084E-3</v>
      </c>
    </row>
    <row r="27" spans="1:38" x14ac:dyDescent="0.25">
      <c r="A27" s="63" t="s">
        <v>59</v>
      </c>
      <c r="B27" s="68" t="s">
        <v>184</v>
      </c>
      <c r="C27" s="66">
        <v>-5081831.3341935817</v>
      </c>
      <c r="D27" s="69">
        <f t="shared" si="18"/>
        <v>1</v>
      </c>
      <c r="E27" s="66">
        <v>-59040.300788329841</v>
      </c>
      <c r="F27" s="69">
        <f t="shared" si="19"/>
        <v>1.1617918208160827E-2</v>
      </c>
      <c r="G27" s="66">
        <v>-2618.619320812732</v>
      </c>
      <c r="H27" s="69">
        <f t="shared" si="20"/>
        <v>5.1529048262446346E-4</v>
      </c>
      <c r="I27" s="66">
        <v>-211.03011174835336</v>
      </c>
      <c r="J27" s="69">
        <f t="shared" si="21"/>
        <v>4.1526390364122742E-5</v>
      </c>
      <c r="K27" s="66">
        <v>-303659.68157718843</v>
      </c>
      <c r="L27" s="69">
        <f t="shared" si="22"/>
        <v>5.9753986625645288E-2</v>
      </c>
      <c r="M27" s="66">
        <v>-2844.6588767357821</v>
      </c>
      <c r="N27" s="69">
        <f t="shared" si="23"/>
        <v>5.5977042323211842E-4</v>
      </c>
      <c r="O27" s="66">
        <v>-848728.84587620769</v>
      </c>
      <c r="P27" s="69">
        <f t="shared" si="24"/>
        <v>0.16701239967675738</v>
      </c>
      <c r="Q27" s="66">
        <v>-328873.57004204672</v>
      </c>
      <c r="R27" s="69">
        <f t="shared" si="25"/>
        <v>6.4715561854481449E-2</v>
      </c>
      <c r="S27" s="66">
        <v>-59112.571862532801</v>
      </c>
      <c r="T27" s="69">
        <f t="shared" si="26"/>
        <v>1.1632139670749849E-2</v>
      </c>
      <c r="U27" s="66">
        <v>-69.47475351356168</v>
      </c>
      <c r="V27" s="69">
        <f t="shared" si="27"/>
        <v>1.3671204127947782E-5</v>
      </c>
      <c r="W27" s="66">
        <v>-2639.1071934036959</v>
      </c>
      <c r="X27" s="69">
        <f t="shared" si="28"/>
        <v>5.1932207502563383E-4</v>
      </c>
      <c r="Y27" s="66">
        <v>-38450.307488486076</v>
      </c>
      <c r="Z27" s="69">
        <f t="shared" si="29"/>
        <v>7.5662305495598709E-3</v>
      </c>
      <c r="AA27" s="66">
        <v>-2444.8838023386097</v>
      </c>
      <c r="AB27" s="69">
        <f t="shared" si="30"/>
        <v>4.8110290199676213E-4</v>
      </c>
      <c r="AC27" s="66">
        <v>-3225256.895739886</v>
      </c>
      <c r="AD27" s="69">
        <f t="shared" si="31"/>
        <v>0.634664293960022</v>
      </c>
      <c r="AE27" s="66">
        <v>-205914.30829158556</v>
      </c>
      <c r="AF27" s="69">
        <f t="shared" si="32"/>
        <v>4.0519705348359698E-2</v>
      </c>
      <c r="AG27" s="66">
        <v>-756.30907782788233</v>
      </c>
      <c r="AH27" s="69">
        <f t="shared" si="33"/>
        <v>1.4882608809524734E-4</v>
      </c>
      <c r="AI27" s="66">
        <v>-1104.9952670485175</v>
      </c>
      <c r="AJ27" s="69">
        <f t="shared" si="34"/>
        <v>2.1744036635247072E-4</v>
      </c>
      <c r="AK27" s="66">
        <v>-105.77412388923283</v>
      </c>
      <c r="AL27" s="69">
        <f t="shared" si="35"/>
        <v>2.0814174444854487E-5</v>
      </c>
    </row>
    <row r="28" spans="1:38" x14ac:dyDescent="0.25">
      <c r="A28" s="63" t="s">
        <v>60</v>
      </c>
      <c r="B28" s="68" t="s">
        <v>185</v>
      </c>
      <c r="C28" s="66">
        <v>-438868.84347113583</v>
      </c>
      <c r="D28" s="69">
        <f t="shared" si="18"/>
        <v>1</v>
      </c>
      <c r="E28" s="66">
        <v>-7160.3471032809184</v>
      </c>
      <c r="F28" s="69">
        <f t="shared" si="19"/>
        <v>1.6315460096569489E-2</v>
      </c>
      <c r="G28" s="66">
        <v>-286.31886128763807</v>
      </c>
      <c r="H28" s="69">
        <f t="shared" si="20"/>
        <v>6.5240188622883895E-4</v>
      </c>
      <c r="I28" s="66">
        <v>-3077.5664536517711</v>
      </c>
      <c r="J28" s="69">
        <f t="shared" si="21"/>
        <v>7.012497012343008E-3</v>
      </c>
      <c r="K28" s="66">
        <v>-27654.749833885788</v>
      </c>
      <c r="L28" s="69">
        <f t="shared" si="22"/>
        <v>6.3013700437599254E-2</v>
      </c>
      <c r="M28" s="66">
        <v>-334.43370303135845</v>
      </c>
      <c r="N28" s="69">
        <f t="shared" si="23"/>
        <v>7.6203564688308517E-4</v>
      </c>
      <c r="O28" s="66">
        <v>-82101.726746431072</v>
      </c>
      <c r="P28" s="69">
        <f t="shared" si="24"/>
        <v>0.18707576982924023</v>
      </c>
      <c r="Q28" s="66">
        <v>-32251.870686159826</v>
      </c>
      <c r="R28" s="69">
        <f t="shared" si="25"/>
        <v>7.3488631435010984E-2</v>
      </c>
      <c r="S28" s="66">
        <v>-6780.4082565201152</v>
      </c>
      <c r="T28" s="69">
        <f t="shared" si="26"/>
        <v>1.5449737107997867E-2</v>
      </c>
      <c r="U28" s="66">
        <v>-366.0762623006064</v>
      </c>
      <c r="V28" s="69">
        <f t="shared" si="27"/>
        <v>8.3413591041279524E-4</v>
      </c>
      <c r="W28" s="66">
        <v>-279.7111544427475</v>
      </c>
      <c r="X28" s="69">
        <f t="shared" si="28"/>
        <v>6.3734566398114328E-4</v>
      </c>
      <c r="Y28" s="66">
        <v>-588.5920333708749</v>
      </c>
      <c r="Z28" s="69">
        <f t="shared" si="29"/>
        <v>1.3411570270414658E-3</v>
      </c>
      <c r="AA28" s="66">
        <v>-87.438158133677277</v>
      </c>
      <c r="AB28" s="69">
        <f t="shared" si="30"/>
        <v>1.9923528278313071E-4</v>
      </c>
      <c r="AC28" s="66">
        <v>-269471.98400596087</v>
      </c>
      <c r="AD28" s="69">
        <f t="shared" si="31"/>
        <v>0.61401484296454478</v>
      </c>
      <c r="AE28" s="66">
        <v>-8095.5496198862484</v>
      </c>
      <c r="AF28" s="69">
        <f t="shared" si="32"/>
        <v>1.8446398600220269E-2</v>
      </c>
      <c r="AG28" s="66">
        <v>-96.083300641887107</v>
      </c>
      <c r="AH28" s="69">
        <f t="shared" si="33"/>
        <v>2.1893397554024921E-4</v>
      </c>
      <c r="AI28" s="66">
        <v>-54.352349189039565</v>
      </c>
      <c r="AJ28" s="69">
        <f t="shared" si="34"/>
        <v>1.2384645207244994E-4</v>
      </c>
      <c r="AK28" s="66">
        <v>-181.63494296139152</v>
      </c>
      <c r="AL28" s="69">
        <f t="shared" si="35"/>
        <v>4.1387067153090705E-4</v>
      </c>
    </row>
    <row r="29" spans="1:38" ht="15.75" thickBot="1" x14ac:dyDescent="0.3">
      <c r="A29" s="63" t="s">
        <v>62</v>
      </c>
      <c r="B29" s="68" t="s">
        <v>186</v>
      </c>
      <c r="C29" s="66">
        <v>-316670.52154787886</v>
      </c>
      <c r="D29" s="69">
        <f t="shared" si="18"/>
        <v>1</v>
      </c>
      <c r="E29" s="66">
        <v>-5166.6252580742666</v>
      </c>
      <c r="F29" s="69">
        <f t="shared" si="19"/>
        <v>1.6315460096569492E-2</v>
      </c>
      <c r="G29" s="66">
        <v>-206.59644557090638</v>
      </c>
      <c r="H29" s="69">
        <f t="shared" si="20"/>
        <v>6.5240188622883906E-4</v>
      </c>
      <c r="I29" s="66">
        <v>-2220.6510862516029</v>
      </c>
      <c r="J29" s="69">
        <f t="shared" si="21"/>
        <v>7.0124970123430089E-3</v>
      </c>
      <c r="K29" s="66">
        <v>-19954.581382236363</v>
      </c>
      <c r="L29" s="69">
        <f t="shared" si="22"/>
        <v>6.3013700437599268E-2</v>
      </c>
      <c r="M29" s="66">
        <v>-241.31422573654191</v>
      </c>
      <c r="N29" s="69">
        <f t="shared" si="23"/>
        <v>7.6203564688308539E-4</v>
      </c>
      <c r="O29" s="66">
        <v>-59241.381600796463</v>
      </c>
      <c r="P29" s="69">
        <f t="shared" si="24"/>
        <v>0.18707576982924029</v>
      </c>
      <c r="Q29" s="66">
        <v>-23271.683244364773</v>
      </c>
      <c r="R29" s="69">
        <f t="shared" si="25"/>
        <v>7.3488631435010984E-2</v>
      </c>
      <c r="S29" s="66">
        <v>-4892.4763077673042</v>
      </c>
      <c r="T29" s="69">
        <f t="shared" si="26"/>
        <v>1.5449737107997873E-2</v>
      </c>
      <c r="U29" s="66">
        <v>-264.14625379223469</v>
      </c>
      <c r="V29" s="69">
        <f t="shared" si="27"/>
        <v>8.3413591041279545E-4</v>
      </c>
      <c r="W29" s="66">
        <v>-201.82858381918777</v>
      </c>
      <c r="X29" s="69">
        <f t="shared" si="28"/>
        <v>6.3734566398114317E-4</v>
      </c>
      <c r="Y29" s="66">
        <v>-424.70489523082381</v>
      </c>
      <c r="Z29" s="69">
        <f t="shared" si="29"/>
        <v>1.3411570270414662E-3</v>
      </c>
      <c r="AA29" s="66">
        <v>-63.091940909673148</v>
      </c>
      <c r="AB29" s="69">
        <f t="shared" si="30"/>
        <v>1.9923528278313076E-4</v>
      </c>
      <c r="AC29" s="66">
        <v>-194440.40055972137</v>
      </c>
      <c r="AD29" s="69">
        <f t="shared" si="31"/>
        <v>0.61401484296454489</v>
      </c>
      <c r="AE29" s="66">
        <v>-5841.4306654118182</v>
      </c>
      <c r="AF29" s="69">
        <f t="shared" si="32"/>
        <v>1.8446398600220279E-2</v>
      </c>
      <c r="AG29" s="66">
        <v>-69.329936218881272</v>
      </c>
      <c r="AH29" s="69">
        <f t="shared" si="33"/>
        <v>2.1893397554024921E-4</v>
      </c>
      <c r="AI29" s="66">
        <v>-39.218520569637114</v>
      </c>
      <c r="AJ29" s="69">
        <f t="shared" si="34"/>
        <v>1.2384645207244997E-4</v>
      </c>
      <c r="AK29" s="66">
        <v>-131.06064140706323</v>
      </c>
      <c r="AL29" s="69">
        <f t="shared" si="35"/>
        <v>4.1387067153090715E-4</v>
      </c>
    </row>
    <row r="30" spans="1:38" x14ac:dyDescent="0.25">
      <c r="A30" s="63" t="s">
        <v>64</v>
      </c>
      <c r="B30" s="70" t="s">
        <v>40</v>
      </c>
      <c r="C30" s="71">
        <v>-13074538.029894501</v>
      </c>
      <c r="D30" s="72">
        <f t="shared" si="18"/>
        <v>1</v>
      </c>
      <c r="E30" s="71">
        <v>-214445.70770091153</v>
      </c>
      <c r="F30" s="72">
        <f t="shared" si="19"/>
        <v>1.6401780866795331E-2</v>
      </c>
      <c r="G30" s="71">
        <v>-8671.1120196415322</v>
      </c>
      <c r="H30" s="72">
        <f t="shared" si="20"/>
        <v>6.6320599625128778E-4</v>
      </c>
      <c r="I30" s="71">
        <v>-82528.475461803595</v>
      </c>
      <c r="J30" s="72">
        <f t="shared" si="21"/>
        <v>6.3121523126174672E-3</v>
      </c>
      <c r="K30" s="71">
        <v>-756132.96793514676</v>
      </c>
      <c r="L30" s="72">
        <f t="shared" si="22"/>
        <v>5.7832480673984318E-2</v>
      </c>
      <c r="M30" s="71">
        <v>-6954.4185594549408</v>
      </c>
      <c r="N30" s="72">
        <f t="shared" si="23"/>
        <v>5.3190549016369766E-4</v>
      </c>
      <c r="O30" s="71">
        <v>-2591644.9093630021</v>
      </c>
      <c r="P30" s="72">
        <f t="shared" si="24"/>
        <v>0.1982207633980865</v>
      </c>
      <c r="Q30" s="71">
        <v>-1031877.4267385771</v>
      </c>
      <c r="R30" s="72">
        <f t="shared" si="25"/>
        <v>7.8922668195176252E-2</v>
      </c>
      <c r="S30" s="71">
        <v>-204729.97298060913</v>
      </c>
      <c r="T30" s="72">
        <f t="shared" si="26"/>
        <v>1.5658677385961998E-2</v>
      </c>
      <c r="U30" s="71">
        <v>-10408.094323433545</v>
      </c>
      <c r="V30" s="72">
        <f t="shared" si="27"/>
        <v>7.9605828516738253E-4</v>
      </c>
      <c r="W30" s="71">
        <v>-8669.3033907887548</v>
      </c>
      <c r="X30" s="72">
        <f t="shared" si="28"/>
        <v>6.6306766410917752E-4</v>
      </c>
      <c r="Y30" s="71">
        <v>-41327.951313121703</v>
      </c>
      <c r="Z30" s="72">
        <f t="shared" si="29"/>
        <v>3.1609492602053474E-3</v>
      </c>
      <c r="AA30" s="71">
        <v>-3136.5799150079497</v>
      </c>
      <c r="AB30" s="72">
        <f t="shared" si="30"/>
        <v>2.3989986551236172E-4</v>
      </c>
      <c r="AC30" s="71">
        <v>-7873189.4334327048</v>
      </c>
      <c r="AD30" s="72">
        <f t="shared" si="31"/>
        <v>0.60217725593293747</v>
      </c>
      <c r="AE30" s="71">
        <v>-230627.5202346624</v>
      </c>
      <c r="AF30" s="72">
        <f t="shared" si="32"/>
        <v>1.7639439321476609E-2</v>
      </c>
      <c r="AG30" s="71">
        <v>-2569.1829292918487</v>
      </c>
      <c r="AH30" s="72">
        <f t="shared" si="33"/>
        <v>1.9650276923111903E-4</v>
      </c>
      <c r="AI30" s="71">
        <v>-1871.7621251146782</v>
      </c>
      <c r="AJ30" s="72">
        <f t="shared" si="34"/>
        <v>1.431608612736416E-4</v>
      </c>
      <c r="AK30" s="71">
        <v>-5753.2114712273215</v>
      </c>
      <c r="AL30" s="72">
        <f t="shared" si="35"/>
        <v>4.4003172104993635E-4</v>
      </c>
    </row>
    <row r="31" spans="1:38" ht="15.75" thickBot="1" x14ac:dyDescent="0.3">
      <c r="A31" s="63" t="s">
        <v>66</v>
      </c>
    </row>
    <row r="32" spans="1:38" x14ac:dyDescent="0.25">
      <c r="A32" s="63" t="s">
        <v>68</v>
      </c>
      <c r="B32" s="73" t="s">
        <v>42</v>
      </c>
      <c r="C32" s="71">
        <v>30047759.336772904</v>
      </c>
      <c r="D32" s="72">
        <f>IF(C32 =0,0,C32 / C32 )</f>
        <v>1</v>
      </c>
      <c r="E32" s="71">
        <v>516458.82530929259</v>
      </c>
      <c r="F32" s="72">
        <f>IF(C32 =0,0,E32 / C32 )</f>
        <v>1.7187931370218425E-2</v>
      </c>
      <c r="G32" s="71">
        <v>20641.834136401529</v>
      </c>
      <c r="H32" s="72">
        <f>IF(C32 =0,0,G32 / C32 )</f>
        <v>6.869675008059499E-4</v>
      </c>
      <c r="I32" s="71">
        <v>205149.77433214142</v>
      </c>
      <c r="J32" s="72">
        <f>IF(C32 =0,0,I32 / C32 )</f>
        <v>6.8274566510214294E-3</v>
      </c>
      <c r="K32" s="71">
        <v>1741528.8539264083</v>
      </c>
      <c r="L32" s="72">
        <f>IF(C32 =0,0,K32 / C32 )</f>
        <v>5.795869283987172E-2</v>
      </c>
      <c r="M32" s="71">
        <v>15930.541909478181</v>
      </c>
      <c r="N32" s="72">
        <f>IF(C32 =0,0,M32 / C32 )</f>
        <v>5.3017403830115685E-4</v>
      </c>
      <c r="O32" s="71">
        <v>6128279.5398939149</v>
      </c>
      <c r="P32" s="72">
        <f>IF(C32 =0,0,O32 / C32 )</f>
        <v>0.20395129870446058</v>
      </c>
      <c r="Q32" s="71">
        <v>2452879.7331789141</v>
      </c>
      <c r="R32" s="72">
        <f>IF(C32 =0,0,Q32 / C32 )</f>
        <v>8.1632700318424165E-2</v>
      </c>
      <c r="S32" s="71">
        <v>491474.53562604362</v>
      </c>
      <c r="T32" s="72">
        <f>IF(C32 =0,0,S32 / C32 )</f>
        <v>1.6356445421358577E-2</v>
      </c>
      <c r="U32" s="71">
        <v>25533.635898084551</v>
      </c>
      <c r="V32" s="72">
        <f>IF(C32 =0,0,U32 / C32 )</f>
        <v>8.497683841216107E-4</v>
      </c>
      <c r="W32" s="71">
        <v>20929.996635246283</v>
      </c>
      <c r="X32" s="72">
        <f>IF(C32 =0,0,W32 / C32 )</f>
        <v>6.9655765012840195E-4</v>
      </c>
      <c r="Y32" s="71">
        <v>62996.230329163023</v>
      </c>
      <c r="Z32" s="72">
        <f>IF(C32 =0,0,Y32 / C32 )</f>
        <v>2.0965367042216449E-3</v>
      </c>
      <c r="AA32" s="71">
        <v>6866.2265713846045</v>
      </c>
      <c r="AB32" s="72">
        <f>IF(C32 =0,0,AA32 / C32 )</f>
        <v>2.285104354846723E-4</v>
      </c>
      <c r="AC32" s="71">
        <v>17931168.397056241</v>
      </c>
      <c r="AD32" s="72">
        <f>IF(C32 =0,0,AC32 / C32 )</f>
        <v>0.59675559152631408</v>
      </c>
      <c r="AE32" s="71">
        <v>403922.24173329206</v>
      </c>
      <c r="AF32" s="72">
        <f>IF(C32 =0,0,AE32 / C32 )</f>
        <v>1.3442674284167535E-2</v>
      </c>
      <c r="AG32" s="71">
        <v>6097.5047180865504</v>
      </c>
      <c r="AH32" s="72">
        <f>IF(C32 =0,0,AG32 / C32 )</f>
        <v>2.0292710180969573E-4</v>
      </c>
      <c r="AI32" s="71">
        <v>4425.0483822881088</v>
      </c>
      <c r="AJ32" s="72">
        <f>IF(C32 =0,0,AI32 / C32 )</f>
        <v>1.4726716666931859E-4</v>
      </c>
      <c r="AK32" s="71">
        <v>13476.417136525746</v>
      </c>
      <c r="AL32" s="72">
        <f>IF(C32 =0,0,AK32 / C32 )</f>
        <v>4.4849990262112833E-4</v>
      </c>
    </row>
    <row r="33" spans="1:42" x14ac:dyDescent="0.25">
      <c r="A33" s="63" t="s">
        <v>69</v>
      </c>
    </row>
    <row r="34" spans="1:42" x14ac:dyDescent="0.25">
      <c r="A34" s="63" t="s">
        <v>71</v>
      </c>
      <c r="B34" s="70" t="s">
        <v>44</v>
      </c>
      <c r="C34" s="66">
        <v>233315.26429952582</v>
      </c>
      <c r="D34" s="69">
        <f>IF(C34 =0,0,C34 / C34 )</f>
        <v>1</v>
      </c>
      <c r="E34" s="66">
        <v>4311.464380620816</v>
      </c>
      <c r="F34" s="69">
        <f>IF(C34 =0,0,E34 / C34 )</f>
        <v>1.8479135488905851E-2</v>
      </c>
      <c r="G34" s="66">
        <v>168.4751755666656</v>
      </c>
      <c r="H34" s="69">
        <f>IF(C34 =0,0,G34 / C34 )</f>
        <v>7.2209238462160922E-4</v>
      </c>
      <c r="I34" s="66">
        <v>1893.1653867160965</v>
      </c>
      <c r="J34" s="69">
        <f>IF(C34 =0,0,I34 / C34 )</f>
        <v>8.1141942958592103E-3</v>
      </c>
      <c r="K34" s="66">
        <v>13412.697291936245</v>
      </c>
      <c r="L34" s="69">
        <f>IF(C34 =0,0,K34 / C34 )</f>
        <v>5.7487440147581913E-2</v>
      </c>
      <c r="M34" s="66">
        <v>117.27664249866217</v>
      </c>
      <c r="N34" s="69">
        <f>IF(C34 =0,0,M34 / C34 )</f>
        <v>5.0265310694847887E-4</v>
      </c>
      <c r="O34" s="66">
        <v>49892.576378037229</v>
      </c>
      <c r="P34" s="69">
        <f>IF(C34 =0,0,O34 / C34 )</f>
        <v>0.21384188697566767</v>
      </c>
      <c r="Q34" s="66">
        <v>20157.842465993654</v>
      </c>
      <c r="R34" s="69">
        <f>IF(C34 =0,0,Q34 / C34 )</f>
        <v>8.6397443932838394E-2</v>
      </c>
      <c r="S34" s="66">
        <v>4082.5345402342664</v>
      </c>
      <c r="T34" s="69">
        <f>IF(C34 =0,0,S34 / C34 )</f>
        <v>1.7497931618366745E-2</v>
      </c>
      <c r="U34" s="66">
        <v>247.46616979899824</v>
      </c>
      <c r="V34" s="69">
        <f>IF(C34 =0,0,U34 / C34 )</f>
        <v>1.060651434624122E-3</v>
      </c>
      <c r="W34" s="66">
        <v>173.24812284016338</v>
      </c>
      <c r="X34" s="69">
        <f>IF(C34 =0,0,W34 / C34 )</f>
        <v>7.425494571060325E-4</v>
      </c>
      <c r="Y34" s="66">
        <v>130.39644913281199</v>
      </c>
      <c r="Z34" s="69">
        <f>IF(C34 =0,0,Y34 / C34 )</f>
        <v>5.5888520420769151E-4</v>
      </c>
      <c r="AA34" s="66">
        <v>41.318854963802856</v>
      </c>
      <c r="AB34" s="69">
        <f>IF(C34 =0,0,AA34 / C34 )</f>
        <v>1.770945209600966E-4</v>
      </c>
      <c r="AC34" s="66">
        <v>137341.33161964652</v>
      </c>
      <c r="AD34" s="69">
        <f>IF(C34 =0,0,AC34 / C34 )</f>
        <v>0.58865129134170258</v>
      </c>
      <c r="AE34" s="66">
        <v>1107.3648998377082</v>
      </c>
      <c r="AF34" s="69">
        <f>IF(C34 =0,0,AE34 / C34 )</f>
        <v>4.7462171116935308E-3</v>
      </c>
      <c r="AG34" s="66">
        <v>50.064514034858838</v>
      </c>
      <c r="AH34" s="69">
        <f>IF(C34 =0,0,AG34 / C34 )</f>
        <v>2.1457881971488561E-4</v>
      </c>
      <c r="AI34" s="66">
        <v>34.366366267211944</v>
      </c>
      <c r="AJ34" s="69">
        <f>IF(C34 =0,0,AI34 / C34 )</f>
        <v>1.4729583325972636E-4</v>
      </c>
      <c r="AK34" s="66">
        <v>153.67504140011141</v>
      </c>
      <c r="AL34" s="69">
        <f>IF(C34 =0,0,AK34 / C34 )</f>
        <v>6.5865832594144474E-4</v>
      </c>
    </row>
    <row r="35" spans="1:42" x14ac:dyDescent="0.25">
      <c r="A35" s="63" t="s">
        <v>73</v>
      </c>
    </row>
    <row r="36" spans="1:42" x14ac:dyDescent="0.25">
      <c r="A36" s="63" t="s">
        <v>75</v>
      </c>
      <c r="B36" s="68" t="s">
        <v>187</v>
      </c>
      <c r="C36" s="66">
        <v>241935.05165660245</v>
      </c>
      <c r="D36" s="69">
        <f>IF(C36 =0,0,C36 / C36 )</f>
        <v>1</v>
      </c>
      <c r="E36" s="66">
        <v>4867.7195268925725</v>
      </c>
      <c r="F36" s="69">
        <f>IF(C36 =0,0,E36 / C36 )</f>
        <v>2.0119943321820568E-2</v>
      </c>
      <c r="G36" s="66">
        <v>188.84408964548578</v>
      </c>
      <c r="H36" s="69">
        <f>IF(C36 =0,0,G36 / C36 )</f>
        <v>7.8055696498879846E-4</v>
      </c>
      <c r="I36" s="66">
        <v>2572.4408443350976</v>
      </c>
      <c r="J36" s="69">
        <f>IF(C36 =0,0,I36 / C36 )</f>
        <v>1.0632774485221623E-2</v>
      </c>
      <c r="K36" s="66">
        <v>13536.182074999082</v>
      </c>
      <c r="L36" s="69">
        <f>IF(C36 =0,0,K36 / C36 )</f>
        <v>5.5949652529936243E-2</v>
      </c>
      <c r="M36" s="66">
        <v>120.86346308131843</v>
      </c>
      <c r="N36" s="69">
        <f>IF(C36 =0,0,M36 / C36 )</f>
        <v>4.9956987321072232E-4</v>
      </c>
      <c r="O36" s="66">
        <v>53882.990700795199</v>
      </c>
      <c r="P36" s="69">
        <f>IF(C36 =0,0,O36 / C36 )</f>
        <v>0.22271675944366917</v>
      </c>
      <c r="Q36" s="66">
        <v>21792.491870369209</v>
      </c>
      <c r="R36" s="69">
        <f>IF(C36 =0,0,Q36 / C36 )</f>
        <v>9.0075793983341521E-2</v>
      </c>
      <c r="S36" s="66">
        <v>4557.5875334452849</v>
      </c>
      <c r="T36" s="69">
        <f>IF(C36 =0,0,S36 / C36 )</f>
        <v>1.8838062125508911E-2</v>
      </c>
      <c r="U36" s="66">
        <v>307.04972012774135</v>
      </c>
      <c r="V36" s="69">
        <f>IF(C36 =0,0,U36 / C36 )</f>
        <v>1.269141110497545E-3</v>
      </c>
      <c r="W36" s="66">
        <v>186.59043638125266</v>
      </c>
      <c r="X36" s="69">
        <f>IF(C36 =0,0,W36 / C36 )</f>
        <v>7.7124184818864203E-4</v>
      </c>
      <c r="Y36" s="66">
        <v>72.963949627725768</v>
      </c>
      <c r="Z36" s="69">
        <f>IF(C36 =0,0,Y36 / C36 )</f>
        <v>3.0158486390508341E-4</v>
      </c>
      <c r="AA36" s="66">
        <v>18.479385369088874</v>
      </c>
      <c r="AB36" s="69">
        <f>IF(C36 =0,0,AA36 / C36 )</f>
        <v>7.6381595980222529E-5</v>
      </c>
      <c r="AC36" s="66">
        <v>139193.48484854974</v>
      </c>
      <c r="AD36" s="69">
        <f>IF(C36 =0,0,AC36 / C36 )</f>
        <v>0.57533409853367612</v>
      </c>
      <c r="AE36" s="66">
        <v>421.04884850606271</v>
      </c>
      <c r="AF36" s="69">
        <f>IF(C36 =0,0,AE36 / C36 )</f>
        <v>1.7403383495818978E-3</v>
      </c>
      <c r="AG36" s="66">
        <v>56.345965887162443</v>
      </c>
      <c r="AH36" s="69">
        <f>IF(C36 =0,0,AG36 / C36 )</f>
        <v>2.3289707506764554E-4</v>
      </c>
      <c r="AI36" s="66">
        <v>22.755401952132836</v>
      </c>
      <c r="AJ36" s="69">
        <f>IF(C36 =0,0,AI36 / C36 )</f>
        <v>9.405582943157562E-5</v>
      </c>
      <c r="AK36" s="66">
        <v>137.21299663831255</v>
      </c>
      <c r="AL36" s="69">
        <f>IF(C36 =0,0,AK36 / C36 )</f>
        <v>5.6714806597379615E-4</v>
      </c>
    </row>
    <row r="37" spans="1:42" x14ac:dyDescent="0.25">
      <c r="A37" s="63" t="s">
        <v>77</v>
      </c>
      <c r="B37" s="68" t="s">
        <v>188</v>
      </c>
      <c r="C37" s="66">
        <v>187232.10003512385</v>
      </c>
      <c r="D37" s="69">
        <f>IF(C37 =0,0,C37 / C37 )</f>
        <v>1</v>
      </c>
      <c r="E37" s="66">
        <v>3465.2064961873043</v>
      </c>
      <c r="F37" s="69">
        <f>IF(C37 =0,0,E37 / C37 )</f>
        <v>1.8507544889670352E-2</v>
      </c>
      <c r="G37" s="66">
        <v>135.48488049728138</v>
      </c>
      <c r="H37" s="69">
        <f>IF(C37 =0,0,G37 / C37 )</f>
        <v>7.2361993734976573E-4</v>
      </c>
      <c r="I37" s="66">
        <v>1998.9084329652949</v>
      </c>
      <c r="J37" s="69">
        <f>IF(C37 =0,0,I37 / C37 )</f>
        <v>1.0676098984043383E-2</v>
      </c>
      <c r="K37" s="66">
        <v>10469.24905654051</v>
      </c>
      <c r="L37" s="69">
        <f>IF(C37 =0,0,K37 / C37 )</f>
        <v>5.5915887577912805E-2</v>
      </c>
      <c r="M37" s="66">
        <v>83.826770306837588</v>
      </c>
      <c r="N37" s="69">
        <f>IF(C37 =0,0,M37 / C37 )</f>
        <v>4.4771580456082097E-4</v>
      </c>
      <c r="O37" s="66">
        <v>40476.226144996181</v>
      </c>
      <c r="P37" s="69">
        <f>IF(C37 =0,0,O37 / C37 )</f>
        <v>0.21618208703210098</v>
      </c>
      <c r="Q37" s="66">
        <v>16339.079096456464</v>
      </c>
      <c r="R37" s="69">
        <f>IF(C37 =0,0,Q37 / C37 )</f>
        <v>8.7266441456306534E-2</v>
      </c>
      <c r="S37" s="66">
        <v>3242.2730030680377</v>
      </c>
      <c r="T37" s="69">
        <f>IF(C37 =0,0,S37 / C37 )</f>
        <v>1.7316865016521219E-2</v>
      </c>
      <c r="U37" s="66">
        <v>300.00697829520249</v>
      </c>
      <c r="V37" s="69">
        <f>IF(C37 =0,0,U37 / C37 )</f>
        <v>1.6023266215511262E-3</v>
      </c>
      <c r="W37" s="66">
        <v>140.47408138189616</v>
      </c>
      <c r="X37" s="69">
        <f>IF(C37 =0,0,W37 / C37 )</f>
        <v>7.5026708216990509E-4</v>
      </c>
      <c r="Y37" s="66">
        <v>18.532762304938323</v>
      </c>
      <c r="Z37" s="69">
        <f>IF(C37 =0,0,Y37 / C37 )</f>
        <v>9.8982825602349515E-5</v>
      </c>
      <c r="AA37" s="66">
        <v>12.91610425019295</v>
      </c>
      <c r="AB37" s="69">
        <f>IF(C37 =0,0,AA37 / C37 )</f>
        <v>6.8984454309757514E-5</v>
      </c>
      <c r="AC37" s="66">
        <v>110132.25790750998</v>
      </c>
      <c r="AD37" s="69">
        <f>IF(C37 =0,0,AC37 / C37 )</f>
        <v>0.5882124800547005</v>
      </c>
      <c r="AE37" s="66">
        <v>109.06181278381708</v>
      </c>
      <c r="AF37" s="69">
        <f>IF(C37 =0,0,AE37 / C37 )</f>
        <v>5.8249527064727471E-4</v>
      </c>
      <c r="AG37" s="66">
        <v>39.070259093526239</v>
      </c>
      <c r="AH37" s="69">
        <f>IF(C37 =0,0,AG37 / C37 )</f>
        <v>2.0867286691863651E-4</v>
      </c>
      <c r="AI37" s="66">
        <v>16.716164937734025</v>
      </c>
      <c r="AJ37" s="69">
        <f>IF(C37 =0,0,AI37 / C37 )</f>
        <v>8.9280443548932865E-5</v>
      </c>
      <c r="AK37" s="66">
        <v>252.81008354867285</v>
      </c>
      <c r="AL37" s="69">
        <f>IF(C37 =0,0,AK37 / C37 )</f>
        <v>1.3502496820857475E-3</v>
      </c>
    </row>
    <row r="38" spans="1:42" x14ac:dyDescent="0.25">
      <c r="A38" s="63" t="s">
        <v>79</v>
      </c>
      <c r="B38" s="68" t="s">
        <v>189</v>
      </c>
      <c r="C38" s="66">
        <v>138967.51163671396</v>
      </c>
      <c r="D38" s="69">
        <f>IF(C38 =0,0,C38 / C38 )</f>
        <v>1</v>
      </c>
      <c r="E38" s="66">
        <v>1765.1562935058198</v>
      </c>
      <c r="F38" s="69">
        <f>IF(C38 =0,0,E38 / C38 )</f>
        <v>1.2701934953834789E-2</v>
      </c>
      <c r="G38" s="66">
        <v>74.310734967466715</v>
      </c>
      <c r="H38" s="69">
        <f>IF(C38 =0,0,G38 / C38 )</f>
        <v>5.3473458718702777E-4</v>
      </c>
      <c r="I38" s="66">
        <v>0</v>
      </c>
      <c r="J38" s="69">
        <f>IF(C38 =0,0,I38 / C38 )</f>
        <v>0</v>
      </c>
      <c r="K38" s="66">
        <v>8044.3484288207756</v>
      </c>
      <c r="L38" s="69">
        <f>IF(C38 =0,0,K38 / C38 )</f>
        <v>5.7886540055852392E-2</v>
      </c>
      <c r="M38" s="66">
        <v>72.829039374060571</v>
      </c>
      <c r="N38" s="69">
        <f>IF(C38 =0,0,M38 / C38 )</f>
        <v>5.2407241459751235E-4</v>
      </c>
      <c r="O38" s="66">
        <v>24625.141139110056</v>
      </c>
      <c r="P38" s="69">
        <f>IF(C38 =0,0,O38 / C38 )</f>
        <v>0.17720070575549052</v>
      </c>
      <c r="Q38" s="66">
        <v>9825.9130452418722</v>
      </c>
      <c r="R38" s="69">
        <f>IF(C38 =0,0,Q38 / C38 )</f>
        <v>7.0706548095417973E-2</v>
      </c>
      <c r="S38" s="66">
        <v>1776.2968921971822</v>
      </c>
      <c r="T38" s="69">
        <f>IF(C38 =0,0,S38 / C38 )</f>
        <v>1.2782101883213836E-2</v>
      </c>
      <c r="U38" s="66">
        <v>0</v>
      </c>
      <c r="V38" s="69">
        <f>IF(C38 =0,0,U38 / C38 )</f>
        <v>0</v>
      </c>
      <c r="W38" s="66">
        <v>72.562335494858061</v>
      </c>
      <c r="X38" s="69">
        <f>IF(C38 =0,0,W38 / C38 )</f>
        <v>5.2215323308478783E-4</v>
      </c>
      <c r="Y38" s="66">
        <v>905.06456940086139</v>
      </c>
      <c r="Z38" s="69">
        <f>IF(C38 =0,0,Y38 / C38 )</f>
        <v>6.5127781216005563E-3</v>
      </c>
      <c r="AA38" s="66">
        <v>64.839341345051295</v>
      </c>
      <c r="AB38" s="69">
        <f>IF(C38 =0,0,AA38 / C38 )</f>
        <v>4.6657913480204627E-4</v>
      </c>
      <c r="AC38" s="66">
        <v>86369.233257425527</v>
      </c>
      <c r="AD38" s="69">
        <f>IF(C38 =0,0,AC38 / C38 )</f>
        <v>0.62150665461442689</v>
      </c>
      <c r="AE38" s="66">
        <v>5315.5029194123135</v>
      </c>
      <c r="AF38" s="69">
        <f>IF(C38 =0,0,AE38 / C38 )</f>
        <v>3.8249968332943841E-2</v>
      </c>
      <c r="AG38" s="66">
        <v>22.501760706834887</v>
      </c>
      <c r="AH38" s="69">
        <f>IF(C38 =0,0,AG38 / C38 )</f>
        <v>1.6192101622758081E-4</v>
      </c>
      <c r="AI38" s="66">
        <v>33.811879711270358</v>
      </c>
      <c r="AJ38" s="69">
        <f>IF(C38 =0,0,AI38 / C38 )</f>
        <v>2.4330780132021567E-4</v>
      </c>
      <c r="AK38" s="66">
        <v>0</v>
      </c>
      <c r="AL38" s="69">
        <f>IF(C38 =0,0,AK38 / C38 )</f>
        <v>0</v>
      </c>
    </row>
    <row r="39" spans="1:42" ht="15.75" thickBot="1" x14ac:dyDescent="0.3">
      <c r="A39" s="63" t="s">
        <v>81</v>
      </c>
      <c r="B39" s="68" t="s">
        <v>190</v>
      </c>
      <c r="C39" s="66">
        <v>179851.92012819726</v>
      </c>
      <c r="D39" s="69">
        <f>IF(C39 =0,0,C39 / C39 )</f>
        <v>1</v>
      </c>
      <c r="E39" s="66">
        <v>2934.3668261430043</v>
      </c>
      <c r="F39" s="69">
        <f>IF(C39 =0,0,E39 / C39 )</f>
        <v>1.6315460096569482E-2</v>
      </c>
      <c r="G39" s="66">
        <v>117.33573193351435</v>
      </c>
      <c r="H39" s="69">
        <f>IF(C39 =0,0,G39 / C39 )</f>
        <v>6.5240188622883884E-4</v>
      </c>
      <c r="I39" s="66">
        <v>1261.2110525631363</v>
      </c>
      <c r="J39" s="69">
        <f>IF(C39 =0,0,I39 / C39 )</f>
        <v>7.0124970123430063E-3</v>
      </c>
      <c r="K39" s="66">
        <v>11333.13501808525</v>
      </c>
      <c r="L39" s="69">
        <f>IF(C39 =0,0,K39 / C39 )</f>
        <v>6.3013700437599254E-2</v>
      </c>
      <c r="M39" s="66">
        <v>137.05357429805576</v>
      </c>
      <c r="N39" s="69">
        <f>IF(C39 =0,0,M39 / C39 )</f>
        <v>7.6203564688308517E-4</v>
      </c>
      <c r="O39" s="66">
        <v>33645.936413249525</v>
      </c>
      <c r="P39" s="69">
        <f>IF(C39 =0,0,O39 / C39 )</f>
        <v>0.18707576982924021</v>
      </c>
      <c r="Q39" s="66">
        <v>13217.071471180119</v>
      </c>
      <c r="R39" s="69">
        <f>IF(C39 =0,0,Q39 / C39 )</f>
        <v>7.348863143501097E-2</v>
      </c>
      <c r="S39" s="66">
        <v>2778.6648843492771</v>
      </c>
      <c r="T39" s="69">
        <f>IF(C39 =0,0,S39 / C39 )</f>
        <v>1.5449737107997864E-2</v>
      </c>
      <c r="U39" s="66">
        <v>150.02094513562312</v>
      </c>
      <c r="V39" s="69">
        <f>IF(C39 =0,0,U39 / C39 )</f>
        <v>8.3413591041279502E-4</v>
      </c>
      <c r="W39" s="66">
        <v>114.6278414523894</v>
      </c>
      <c r="X39" s="69">
        <f>IF(C39 =0,0,W39 / C39 )</f>
        <v>6.3734566398114317E-4</v>
      </c>
      <c r="Y39" s="66">
        <v>241.20966650683218</v>
      </c>
      <c r="Z39" s="69">
        <f>IF(C39 =0,0,Y39 / C39 )</f>
        <v>1.3411570270414656E-3</v>
      </c>
      <c r="AA39" s="66">
        <v>35.83284816583042</v>
      </c>
      <c r="AB39" s="69">
        <f>IF(C39 =0,0,AA39 / C39 )</f>
        <v>1.9923528278313071E-4</v>
      </c>
      <c r="AC39" s="66">
        <v>110431.74849438688</v>
      </c>
      <c r="AD39" s="69">
        <f>IF(C39 =0,0,AC39 / C39 )</f>
        <v>0.61401484296454467</v>
      </c>
      <c r="AE39" s="66">
        <v>3317.6202076997056</v>
      </c>
      <c r="AF39" s="69">
        <f>IF(C39 =0,0,AE39 / C39 )</f>
        <v>1.8446398600220269E-2</v>
      </c>
      <c r="AG39" s="66">
        <v>39.375695882213584</v>
      </c>
      <c r="AH39" s="69">
        <f>IF(C39 =0,0,AG39 / C39 )</f>
        <v>2.1893397554024915E-4</v>
      </c>
      <c r="AI39" s="66">
        <v>22.274022206294873</v>
      </c>
      <c r="AJ39" s="69">
        <f>IF(C39 =0,0,AI39 / C39 )</f>
        <v>1.2384645207244992E-4</v>
      </c>
      <c r="AK39" s="66">
        <v>74.435434959580064</v>
      </c>
      <c r="AL39" s="69">
        <f>IF(C39 =0,0,AK39 / C39 )</f>
        <v>4.138706715309071E-4</v>
      </c>
    </row>
    <row r="40" spans="1:42" x14ac:dyDescent="0.25">
      <c r="A40" s="63" t="s">
        <v>83</v>
      </c>
      <c r="B40" s="70" t="s">
        <v>46</v>
      </c>
      <c r="C40" s="71">
        <v>747986.58345663734</v>
      </c>
      <c r="D40" s="72">
        <f>IF(C40 =0,0,C40 / C40 )</f>
        <v>1</v>
      </c>
      <c r="E40" s="71">
        <v>13032.449142728703</v>
      </c>
      <c r="F40" s="72">
        <f>IF(C40 =0,0,E40 / C40 )</f>
        <v>1.7423372866532474E-2</v>
      </c>
      <c r="G40" s="71">
        <v>515.97543704374834</v>
      </c>
      <c r="H40" s="72">
        <f>IF(C40 =0,0,G40 / C40 )</f>
        <v>6.898191069942643E-4</v>
      </c>
      <c r="I40" s="71">
        <v>5832.5603298635288</v>
      </c>
      <c r="J40" s="72">
        <f>IF(C40 =0,0,I40 / C40 )</f>
        <v>7.7976804114717876E-3</v>
      </c>
      <c r="K40" s="71">
        <v>43382.914578445612</v>
      </c>
      <c r="L40" s="72">
        <f>IF(C40 =0,0,K40 / C40 )</f>
        <v>5.7999589214504446E-2</v>
      </c>
      <c r="M40" s="71">
        <v>414.57284706027235</v>
      </c>
      <c r="N40" s="72">
        <f>IF(C40 =0,0,M40 / C40 )</f>
        <v>5.5425171551129319E-4</v>
      </c>
      <c r="O40" s="71">
        <v>152630.29439815096</v>
      </c>
      <c r="P40" s="72">
        <f>IF(C40 =0,0,O40 / C40 )</f>
        <v>0.20405485576065727</v>
      </c>
      <c r="Q40" s="71">
        <v>61174.55548324767</v>
      </c>
      <c r="R40" s="72">
        <f>IF(C40 =0,0,Q40 / C40 )</f>
        <v>8.1785632037067291E-2</v>
      </c>
      <c r="S40" s="71">
        <v>12354.822313059783</v>
      </c>
      <c r="T40" s="72">
        <f>IF(C40 =0,0,S40 / C40 )</f>
        <v>1.6517438395706231E-2</v>
      </c>
      <c r="U40" s="71">
        <v>757.07764355856693</v>
      </c>
      <c r="V40" s="72">
        <f>IF(C40 =0,0,U40 / C40 )</f>
        <v>1.0121540416673216E-3</v>
      </c>
      <c r="W40" s="71">
        <v>514.25469471039628</v>
      </c>
      <c r="X40" s="72">
        <f>IF(C40 =0,0,W40 / C40 )</f>
        <v>6.8751860806632898E-4</v>
      </c>
      <c r="Y40" s="71">
        <v>1237.7709478403578</v>
      </c>
      <c r="Z40" s="72">
        <f>IF(C40 =0,0,Y40 / C40 )</f>
        <v>1.6548036759166209E-3</v>
      </c>
      <c r="AA40" s="71">
        <v>132.0676791301635</v>
      </c>
      <c r="AB40" s="72">
        <f>IF(C40 =0,0,AA40 / C40 )</f>
        <v>1.7656423531000378E-4</v>
      </c>
      <c r="AC40" s="71">
        <v>446126.72450787213</v>
      </c>
      <c r="AD40" s="72">
        <f>IF(C40 =0,0,AC40 / C40 )</f>
        <v>0.59643680030490176</v>
      </c>
      <c r="AE40" s="71">
        <v>9163.233788401898</v>
      </c>
      <c r="AF40" s="72">
        <f>IF(C40 =0,0,AE40 / C40 )</f>
        <v>1.2250532283689167E-2</v>
      </c>
      <c r="AG40" s="71">
        <v>157.29368156973712</v>
      </c>
      <c r="AH40" s="72">
        <f>IF(C40 =0,0,AG40 / C40 )</f>
        <v>2.1028944241598932E-4</v>
      </c>
      <c r="AI40" s="71">
        <v>95.557468807432116</v>
      </c>
      <c r="AJ40" s="72">
        <f>IF(C40 =0,0,AI40 / C40 )</f>
        <v>1.2775291819518554E-4</v>
      </c>
      <c r="AK40" s="71">
        <v>464.45851514656545</v>
      </c>
      <c r="AL40" s="72">
        <f>IF(C40 =0,0,AK40 / C40 )</f>
        <v>6.2094498139282639E-4</v>
      </c>
    </row>
    <row r="41" spans="1:42" x14ac:dyDescent="0.25">
      <c r="A41" s="63" t="s">
        <v>84</v>
      </c>
    </row>
    <row r="42" spans="1:42" x14ac:dyDescent="0.25">
      <c r="A42" s="63" t="s">
        <v>86</v>
      </c>
      <c r="B42" s="70" t="s">
        <v>48</v>
      </c>
      <c r="C42" s="66">
        <v>630074.74349233322</v>
      </c>
      <c r="D42" s="69">
        <f>IF(C42 =0,0,C42 / C42 )</f>
        <v>1</v>
      </c>
      <c r="E42" s="66">
        <v>15642.604252072224</v>
      </c>
      <c r="F42" s="69">
        <f>IF(C42 =0,0,E42 / C42 )</f>
        <v>2.4826585121265957E-2</v>
      </c>
      <c r="G42" s="66">
        <v>596.21678433689976</v>
      </c>
      <c r="H42" s="69">
        <f>IF(C42 =0,0,G42 / C42 )</f>
        <v>9.4626358300323545E-4</v>
      </c>
      <c r="I42" s="66">
        <v>8558.4682544640309</v>
      </c>
      <c r="J42" s="69">
        <f>IF(C42 =0,0,I42 / C42 )</f>
        <v>1.3583258721063418E-2</v>
      </c>
      <c r="K42" s="66">
        <v>35067.763065121944</v>
      </c>
      <c r="L42" s="69">
        <f>IF(C42 =0,0,K42 / C42 )</f>
        <v>5.5656512861872315E-2</v>
      </c>
      <c r="M42" s="66">
        <v>410.79226324776766</v>
      </c>
      <c r="N42" s="69">
        <f>IF(C42 =0,0,M42 / C42 )</f>
        <v>6.5197386102299176E-4</v>
      </c>
      <c r="O42" s="66">
        <v>151719.36032382361</v>
      </c>
      <c r="P42" s="69">
        <f>IF(C42 =0,0,O42 / C42 )</f>
        <v>0.24079581333935779</v>
      </c>
      <c r="Q42" s="66">
        <v>61676.925396934792</v>
      </c>
      <c r="R42" s="69">
        <f>IF(C42 =0,0,Q42 / C42 )</f>
        <v>9.7888268072889806E-2</v>
      </c>
      <c r="S42" s="66">
        <v>14667.824419867196</v>
      </c>
      <c r="T42" s="69">
        <f>IF(C42 =0,0,S42 / C42 )</f>
        <v>2.3279499093341576E-2</v>
      </c>
      <c r="U42" s="66">
        <v>981.47713203249293</v>
      </c>
      <c r="V42" s="69">
        <f>IF(C42 =0,0,U42 / C42 )</f>
        <v>1.5577154014973394E-3</v>
      </c>
      <c r="W42" s="66">
        <v>522.2523905600475</v>
      </c>
      <c r="X42" s="69">
        <f>IF(C42 =0,0,W42 / C42 )</f>
        <v>8.2887371054637786E-4</v>
      </c>
      <c r="Y42" s="66">
        <v>572.54434956794898</v>
      </c>
      <c r="Z42" s="69">
        <f>IF(C42 =0,0,Y42 / C42 )</f>
        <v>9.0869274714058704E-4</v>
      </c>
      <c r="AA42" s="66">
        <v>61.801763255316573</v>
      </c>
      <c r="AB42" s="69">
        <f>IF(C42 =0,0,AA42 / C42 )</f>
        <v>9.8086399897202953E-5</v>
      </c>
      <c r="AC42" s="66">
        <v>335546.09206127364</v>
      </c>
      <c r="AD42" s="69">
        <f>IF(C42 =0,0,AC42 / C42 )</f>
        <v>0.53254966260261882</v>
      </c>
      <c r="AE42" s="66">
        <v>3282.5373290561729</v>
      </c>
      <c r="AF42" s="69">
        <f>IF(C42 =0,0,AE42 / C42 )</f>
        <v>5.2097586246069158E-3</v>
      </c>
      <c r="AG42" s="66">
        <v>191.60428456564375</v>
      </c>
      <c r="AH42" s="69">
        <f>IF(C42 =0,0,AG42 / C42 )</f>
        <v>3.0409770673179697E-4</v>
      </c>
      <c r="AI42" s="66">
        <v>67.891937682879018</v>
      </c>
      <c r="AJ42" s="69">
        <f>IF(C42 =0,0,AI42 / C42 )</f>
        <v>1.0775219667840111E-4</v>
      </c>
      <c r="AK42" s="66">
        <v>508.58748447045048</v>
      </c>
      <c r="AL42" s="69">
        <f>IF(C42 =0,0,AK42 / C42 )</f>
        <v>8.0718595646524119E-4</v>
      </c>
    </row>
    <row r="43" spans="1:42" ht="15.75" thickBot="1" x14ac:dyDescent="0.3">
      <c r="A43" s="63" t="s">
        <v>88</v>
      </c>
    </row>
    <row r="44" spans="1:42" x14ac:dyDescent="0.25">
      <c r="A44" s="63" t="s">
        <v>90</v>
      </c>
      <c r="B44" s="73" t="s">
        <v>50</v>
      </c>
      <c r="C44" s="71">
        <v>31659135.928021405</v>
      </c>
      <c r="D44" s="72">
        <f>IF(C44 =0,0,C44 / C44 )</f>
        <v>1</v>
      </c>
      <c r="E44" s="71">
        <v>549445.34308471426</v>
      </c>
      <c r="F44" s="72">
        <f>IF(C44 =0,0,E44 / C44 )</f>
        <v>1.7355032820033534E-2</v>
      </c>
      <c r="G44" s="71">
        <v>21922.501533348848</v>
      </c>
      <c r="H44" s="72">
        <f>IF(C44 =0,0,G44 / C44 )</f>
        <v>6.9245419657664473E-4</v>
      </c>
      <c r="I44" s="71">
        <v>221433.9683031851</v>
      </c>
      <c r="J44" s="72">
        <f>IF(C44 =0,0,I44 / C44 )</f>
        <v>6.9943149682488515E-3</v>
      </c>
      <c r="K44" s="71">
        <v>1833392.2288619117</v>
      </c>
      <c r="L44" s="72">
        <f>IF(C44 =0,0,K44 / C44 )</f>
        <v>5.791036852775195E-2</v>
      </c>
      <c r="M44" s="71">
        <v>16873.183662284882</v>
      </c>
      <c r="N44" s="72">
        <f>IF(C44 =0,0,M44 / C44 )</f>
        <v>5.3296412449938273E-4</v>
      </c>
      <c r="O44" s="71">
        <v>6482521.7709939266</v>
      </c>
      <c r="P44" s="72">
        <f>IF(C44 =0,0,O44 / C44 )</f>
        <v>0.20475990834785437</v>
      </c>
      <c r="Q44" s="71">
        <v>2595889.0565250907</v>
      </c>
      <c r="R44" s="72">
        <f>IF(C44 =0,0,Q44 / C44 )</f>
        <v>8.1994943337271475E-2</v>
      </c>
      <c r="S44" s="71">
        <v>522579.71689920494</v>
      </c>
      <c r="T44" s="72">
        <f>IF(C44 =0,0,S44 / C44 )</f>
        <v>1.650644281913807E-2</v>
      </c>
      <c r="U44" s="71">
        <v>27519.656843474611</v>
      </c>
      <c r="V44" s="72">
        <f>IF(C44 =0,0,U44 / C44 )</f>
        <v>8.692485134793918E-4</v>
      </c>
      <c r="W44" s="71">
        <v>22139.751843356888</v>
      </c>
      <c r="X44" s="72">
        <f>IF(C44 =0,0,W44 / C44 )</f>
        <v>6.9931636459354726E-4</v>
      </c>
      <c r="Y44" s="71">
        <v>64936.942075704144</v>
      </c>
      <c r="Z44" s="72">
        <f>IF(C44 =0,0,Y44 / C44 )</f>
        <v>2.0511280605807264E-3</v>
      </c>
      <c r="AA44" s="71">
        <v>7101.4148687338875</v>
      </c>
      <c r="AB44" s="72">
        <f>IF(C44 =0,0,AA44 / C44 )</f>
        <v>2.2430854982521638E-4</v>
      </c>
      <c r="AC44" s="71">
        <v>18850182.545245033</v>
      </c>
      <c r="AD44" s="72">
        <f>IF(C44 =0,0,AC44 / C44 )</f>
        <v>0.59541051872362671</v>
      </c>
      <c r="AE44" s="71">
        <v>417475.37775058788</v>
      </c>
      <c r="AF44" s="72">
        <f>IF(C44 =0,0,AE44 / C44 )</f>
        <v>1.3186568916465016E-2</v>
      </c>
      <c r="AG44" s="71">
        <v>6496.4671982567897</v>
      </c>
      <c r="AH44" s="72">
        <f>IF(C44 =0,0,AG44 / C44 )</f>
        <v>2.052003950147858E-4</v>
      </c>
      <c r="AI44" s="71">
        <v>4622.8641550456314</v>
      </c>
      <c r="AJ44" s="72">
        <f>IF(C44 =0,0,AI44 / C44 )</f>
        <v>1.460199092469213E-4</v>
      </c>
      <c r="AK44" s="71">
        <v>14603.138177542876</v>
      </c>
      <c r="AL44" s="72">
        <f>IF(C44 =0,0,AK44 / C44 )</f>
        <v>4.6126142579329475E-4</v>
      </c>
    </row>
    <row r="45" spans="1:42" x14ac:dyDescent="0.25">
      <c r="A45" s="63" t="s">
        <v>91</v>
      </c>
    </row>
    <row r="46" spans="1:42" x14ac:dyDescent="0.25">
      <c r="A46" s="63" t="s">
        <v>93</v>
      </c>
      <c r="B46" s="68" t="s">
        <v>191</v>
      </c>
      <c r="C46" s="66">
        <v>1857501.8201814767</v>
      </c>
      <c r="D46" s="69">
        <f>IF(C46 =0,0,C46 / C46 )</f>
        <v>1</v>
      </c>
      <c r="E46" s="66">
        <v>33462.850898452343</v>
      </c>
      <c r="F46" s="69">
        <f>IF(C46 =0,0,E46 / C46 )</f>
        <v>1.8014976101171757E-2</v>
      </c>
      <c r="G46" s="66">
        <v>1321.1086463150968</v>
      </c>
      <c r="H46" s="69">
        <f>IF(C46 =0,0,G46 / C46 )</f>
        <v>7.1122872234172317E-4</v>
      </c>
      <c r="I46" s="66">
        <v>14848.999147559627</v>
      </c>
      <c r="J46" s="69">
        <f>IF(C46 =0,0,I46 / C46 )</f>
        <v>7.9940697695299653E-3</v>
      </c>
      <c r="K46" s="66">
        <v>111666.26571474948</v>
      </c>
      <c r="L46" s="69">
        <f>IF(C46 =0,0,K46 / C46 )</f>
        <v>6.0116369470819553E-2</v>
      </c>
      <c r="M46" s="66">
        <v>1254.0820923525951</v>
      </c>
      <c r="N46" s="69">
        <f>IF(C46 =0,0,M46 / C46 )</f>
        <v>6.7514447562160235E-4</v>
      </c>
      <c r="O46" s="66">
        <v>374062.23818595998</v>
      </c>
      <c r="P46" s="69">
        <f>IF(C46 =0,0,O46 / C46 )</f>
        <v>0.20137920411265833</v>
      </c>
      <c r="Q46" s="66">
        <v>149091.42469318237</v>
      </c>
      <c r="R46" s="69">
        <f>IF(C46 =0,0,Q46 / C46 )</f>
        <v>8.0264483767028688E-2</v>
      </c>
      <c r="S46" s="66">
        <v>31694.879987788212</v>
      </c>
      <c r="T46" s="69">
        <f>IF(C46 =0,0,S46 / C46 )</f>
        <v>1.7063175736049423E-2</v>
      </c>
      <c r="U46" s="66">
        <v>1767.5940287692358</v>
      </c>
      <c r="V46" s="69">
        <f>IF(C46 =0,0,U46 / C46 )</f>
        <v>9.5159746793494024E-4</v>
      </c>
      <c r="W46" s="66">
        <v>1266.9035510804877</v>
      </c>
      <c r="X46" s="69">
        <f>IF(C46 =0,0,W46 / C46 )</f>
        <v>6.8204700383911986E-4</v>
      </c>
      <c r="Y46" s="66">
        <v>2719.6449306493937</v>
      </c>
      <c r="Z46" s="69">
        <f>IF(C46 =0,0,Y46 / C46 )</f>
        <v>1.4641411928111522E-3</v>
      </c>
      <c r="AA46" s="66">
        <v>351.64536979496745</v>
      </c>
      <c r="AB46" s="69">
        <f>IF(C46 =0,0,AA46 / C46 )</f>
        <v>1.8931091532422398E-4</v>
      </c>
      <c r="AC46" s="66">
        <v>1105344.4816188666</v>
      </c>
      <c r="AD46" s="69">
        <f>IF(C46 =0,0,AC46 / C46 )</f>
        <v>0.59507047024636306</v>
      </c>
      <c r="AE46" s="66">
        <v>27081.088500526206</v>
      </c>
      <c r="AF46" s="69">
        <f>IF(C46 =0,0,AE46 / C46 )</f>
        <v>1.4579306575258378E-2</v>
      </c>
      <c r="AG46" s="66">
        <v>425.68549309767258</v>
      </c>
      <c r="AH46" s="69">
        <f>IF(C46 =0,0,AG46 / C46 )</f>
        <v>2.2917096956388629E-4</v>
      </c>
      <c r="AI46" s="66">
        <v>241.06357538272081</v>
      </c>
      <c r="AJ46" s="69">
        <f>IF(C46 =0,0,AI46 / C46 )</f>
        <v>1.2977837909153116E-4</v>
      </c>
      <c r="AK46" s="66">
        <v>901.86374694975973</v>
      </c>
      <c r="AL46" s="69">
        <f>IF(C46 =0,0,AK46 / C46 )</f>
        <v>4.8552509459271929E-4</v>
      </c>
    </row>
    <row r="47" spans="1:42" ht="15.75" thickBot="1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1:42" x14ac:dyDescent="0.25">
      <c r="A48" s="63" t="s">
        <v>35</v>
      </c>
      <c r="B48" s="68" t="s">
        <v>192</v>
      </c>
      <c r="C48" s="66">
        <v>341555.85527396889</v>
      </c>
      <c r="D48" s="69">
        <f>IF(C48 =0,0,C48 / C48 )</f>
        <v>1</v>
      </c>
      <c r="E48" s="66">
        <v>7685.3514148023723</v>
      </c>
      <c r="F48" s="69">
        <f>IF(C48 =0,0,E48 / C48 )</f>
        <v>2.2501009120859006E-2</v>
      </c>
      <c r="G48" s="66">
        <v>295.41511870384545</v>
      </c>
      <c r="H48" s="69">
        <f>IF(C48 =0,0,G48 / C48 )</f>
        <v>8.6491012858464097E-4</v>
      </c>
      <c r="I48" s="66">
        <v>4061.512635158932</v>
      </c>
      <c r="J48" s="69">
        <f>IF(C48 =0,0,I48 / C48 )</f>
        <v>1.1891210683245673E-2</v>
      </c>
      <c r="K48" s="66">
        <v>19421.728398083284</v>
      </c>
      <c r="L48" s="69">
        <f>IF(C48 =0,0,K48 / C48 )</f>
        <v>5.6862525113219681E-2</v>
      </c>
      <c r="M48" s="66">
        <v>217.60883982275405</v>
      </c>
      <c r="N48" s="69">
        <f>IF(C48 =0,0,M48 / C48 )</f>
        <v>6.3711055296711446E-4</v>
      </c>
      <c r="O48" s="66">
        <v>78081.347319988141</v>
      </c>
      <c r="P48" s="69">
        <f>IF(C48 =0,0,O48 / C48 )</f>
        <v>0.22860491516785009</v>
      </c>
      <c r="Q48" s="66">
        <v>31578.660399212309</v>
      </c>
      <c r="R48" s="69">
        <f>IF(C48 =0,0,Q48 / C48 )</f>
        <v>9.2455333180812907E-2</v>
      </c>
      <c r="S48" s="66">
        <v>7215.1063476022109</v>
      </c>
      <c r="T48" s="69">
        <f>IF(C48 =0,0,S48 / C48 )</f>
        <v>2.1124235571411382E-2</v>
      </c>
      <c r="U48" s="66">
        <v>470.80820564568188</v>
      </c>
      <c r="V48" s="69">
        <f>IF(C48 =0,0,U48 / C48 )</f>
        <v>1.3784222942629311E-3</v>
      </c>
      <c r="W48" s="66">
        <v>268.13069153998072</v>
      </c>
      <c r="X48" s="69">
        <f>IF(C48 =0,0,W48 / C48 )</f>
        <v>7.8502736053202089E-4</v>
      </c>
      <c r="Y48" s="66">
        <v>288.83359187069033</v>
      </c>
      <c r="Z48" s="69">
        <f>IF(C48 =0,0,Y48 / C48 )</f>
        <v>8.4564087369842051E-4</v>
      </c>
      <c r="AA48" s="66">
        <v>37.668224251988832</v>
      </c>
      <c r="AB48" s="69">
        <f>IF(C48 =0,0,AA48 / C48 )</f>
        <v>1.102842292712985E-4</v>
      </c>
      <c r="AC48" s="66">
        <v>189326.2171922898</v>
      </c>
      <c r="AD48" s="69">
        <f>IF(C48 =0,0,AC48 / C48 )</f>
        <v>0.55430528936600254</v>
      </c>
      <c r="AE48" s="66">
        <v>2239.2998452566567</v>
      </c>
      <c r="AF48" s="69">
        <f>IF(C48 =0,0,AE48 / C48 )</f>
        <v>6.5561746656647678E-3</v>
      </c>
      <c r="AG48" s="66">
        <v>94.233846742108469</v>
      </c>
      <c r="AH48" s="69">
        <f>IF(C48 =0,0,AG48 / C48 )</f>
        <v>2.7589586091715979E-4</v>
      </c>
      <c r="AI48" s="66">
        <v>37.073642363484652</v>
      </c>
      <c r="AJ48" s="69">
        <f>IF(C48 =0,0,AI48 / C48 )</f>
        <v>1.0854342500949699E-4</v>
      </c>
      <c r="AK48" s="66">
        <v>236.85956063460128</v>
      </c>
      <c r="AL48" s="69">
        <f>IF(C48 =0,0,AK48 / C48 )</f>
        <v>6.9347240569075127E-4</v>
      </c>
    </row>
    <row r="49" spans="1:38" ht="15.75" thickBot="1" x14ac:dyDescent="0.3">
      <c r="A49" s="63" t="s">
        <v>37</v>
      </c>
      <c r="B49" s="68" t="s">
        <v>193</v>
      </c>
      <c r="C49" s="66">
        <v>1353564.7590907966</v>
      </c>
      <c r="D49" s="69">
        <f>IF(C49 =0,0,C49 / C49 )</f>
        <v>1</v>
      </c>
      <c r="E49" s="66">
        <v>22207.329219137118</v>
      </c>
      <c r="F49" s="69">
        <f>IF(C49 =0,0,E49 / C49 )</f>
        <v>1.6406550975849882E-2</v>
      </c>
      <c r="G49" s="66">
        <v>887.14071911166741</v>
      </c>
      <c r="H49" s="69">
        <f>IF(C49 =0,0,G49 / C49 )</f>
        <v>6.5541062084651866E-4</v>
      </c>
      <c r="I49" s="66">
        <v>9603.3919077872706</v>
      </c>
      <c r="J49" s="69">
        <f>IF(C49 =0,0,I49 / C49 )</f>
        <v>7.0948891386903188E-3</v>
      </c>
      <c r="K49" s="66">
        <v>85052.445386006046</v>
      </c>
      <c r="L49" s="69">
        <f>IF(C49 =0,0,K49 / C49 )</f>
        <v>6.2835889317284427E-2</v>
      </c>
      <c r="M49" s="66">
        <v>1022.3882389654075</v>
      </c>
      <c r="N49" s="69">
        <f>IF(C49 =0,0,M49 / C49 )</f>
        <v>7.5533012521111754E-4</v>
      </c>
      <c r="O49" s="66">
        <v>254412.37122806572</v>
      </c>
      <c r="P49" s="69">
        <f>IF(C49 =0,0,O49 / C49 )</f>
        <v>0.18795729537089687</v>
      </c>
      <c r="Q49" s="66">
        <v>100031.34953613092</v>
      </c>
      <c r="R49" s="69">
        <f>IF(C49 =0,0,Q49 / C49 )</f>
        <v>7.3902152715118713E-2</v>
      </c>
      <c r="S49" s="66">
        <v>21023.169545546112</v>
      </c>
      <c r="T49" s="69">
        <f>IF(C49 =0,0,S49 / C49 )</f>
        <v>1.5531705745403412E-2</v>
      </c>
      <c r="U49" s="66">
        <v>1142.496394591125</v>
      </c>
      <c r="V49" s="69">
        <f>IF(C49 =0,0,U49 / C49 )</f>
        <v>8.4406481988977874E-4</v>
      </c>
      <c r="W49" s="66">
        <v>866.84003496148284</v>
      </c>
      <c r="X49" s="69">
        <f>IF(C49 =0,0,W49 / C49 )</f>
        <v>6.4041268002851097E-4</v>
      </c>
      <c r="Y49" s="66">
        <v>1778.8426722651816</v>
      </c>
      <c r="Z49" s="69">
        <f>IF(C49 =0,0,Y49 / C49 )</f>
        <v>1.3141910354256331E-3</v>
      </c>
      <c r="AA49" s="66">
        <v>265.66152093894465</v>
      </c>
      <c r="AB49" s="69">
        <f>IF(C49 =0,0,AA49 / C49 )</f>
        <v>1.9626805378517113E-4</v>
      </c>
      <c r="AC49" s="66">
        <v>829844.23287905811</v>
      </c>
      <c r="AD49" s="69">
        <f>IF(C49 =0,0,AC49 / C49 )</f>
        <v>0.61308055436998299</v>
      </c>
      <c r="AE49" s="66">
        <v>24398.690581983741</v>
      </c>
      <c r="AF49" s="69">
        <f>IF(C49 =0,0,AE49 / C49 )</f>
        <v>1.8025506661663231E-2</v>
      </c>
      <c r="AG49" s="66">
        <v>296.75707618969216</v>
      </c>
      <c r="AH49" s="69">
        <f>IF(C49 =0,0,AG49 / C49 )</f>
        <v>2.1924113655930798E-4</v>
      </c>
      <c r="AI49" s="66">
        <v>166.82538232367111</v>
      </c>
      <c r="AJ49" s="69">
        <f>IF(C49 =0,0,AI49 / C49 )</f>
        <v>1.2324891085058201E-4</v>
      </c>
      <c r="AK49" s="66">
        <v>564.82676773407638</v>
      </c>
      <c r="AL49" s="69">
        <f>IF(C49 =0,0,AK49 / C49 )</f>
        <v>4.172883225132696E-4</v>
      </c>
    </row>
    <row r="50" spans="1:38" x14ac:dyDescent="0.25">
      <c r="A50" s="63" t="s">
        <v>39</v>
      </c>
      <c r="B50" s="70" t="s">
        <v>52</v>
      </c>
      <c r="C50" s="71">
        <v>3552622.4345462425</v>
      </c>
      <c r="D50" s="72">
        <f>IF(C50 =0,0,C50 / C50 )</f>
        <v>1</v>
      </c>
      <c r="E50" s="71">
        <v>63355.531532391833</v>
      </c>
      <c r="F50" s="72">
        <f>IF(C50 =0,0,E50 / C50 )</f>
        <v>1.783345477873274E-2</v>
      </c>
      <c r="G50" s="71">
        <v>2503.6644841306093</v>
      </c>
      <c r="H50" s="72">
        <f>IF(C50 =0,0,G50 / C50 )</f>
        <v>7.0473700210430294E-4</v>
      </c>
      <c r="I50" s="71">
        <v>28513.90369050582</v>
      </c>
      <c r="J50" s="72">
        <f>IF(C50 =0,0,I50 / C50 )</f>
        <v>8.0261565127868004E-3</v>
      </c>
      <c r="K50" s="71">
        <v>216140.43949883879</v>
      </c>
      <c r="L50" s="72">
        <f>IF(C50 =0,0,K50 / C50 )</f>
        <v>6.0839687718305273E-2</v>
      </c>
      <c r="M50" s="71">
        <v>2494.0791711407564</v>
      </c>
      <c r="N50" s="72">
        <f>IF(C50 =0,0,M50 / C50 )</f>
        <v>7.0203890705861397E-4</v>
      </c>
      <c r="O50" s="71">
        <v>706555.95673401386</v>
      </c>
      <c r="P50" s="72">
        <f>IF(C50 =0,0,O50 / C50 )</f>
        <v>0.198882929371654</v>
      </c>
      <c r="Q50" s="71">
        <v>280701.43462852557</v>
      </c>
      <c r="R50" s="72">
        <f>IF(C50 =0,0,Q50 / C50 )</f>
        <v>7.9012459049670469E-2</v>
      </c>
      <c r="S50" s="71">
        <v>59933.155880936531</v>
      </c>
      <c r="T50" s="72">
        <f>IF(C50 =0,0,S50 / C50 )</f>
        <v>1.6870116930563006E-2</v>
      </c>
      <c r="U50" s="71">
        <v>3380.898629006042</v>
      </c>
      <c r="V50" s="72">
        <f>IF(C50 =0,0,U50 / C50 )</f>
        <v>9.5166280439195228E-4</v>
      </c>
      <c r="W50" s="71">
        <v>2401.8742775819505</v>
      </c>
      <c r="X50" s="72">
        <f>IF(C50 =0,0,W50 / C50 )</f>
        <v>6.7608487021467818E-4</v>
      </c>
      <c r="Y50" s="71">
        <v>4787.321194785266</v>
      </c>
      <c r="Z50" s="72">
        <f>IF(C50 =0,0,Y50 / C50 )</f>
        <v>1.3475457307910417E-3</v>
      </c>
      <c r="AA50" s="71">
        <v>654.97511498590097</v>
      </c>
      <c r="AB50" s="72">
        <f>IF(C50 =0,0,AA50 / C50 )</f>
        <v>1.8436384024849448E-4</v>
      </c>
      <c r="AC50" s="71">
        <v>2124514.9316902142</v>
      </c>
      <c r="AD50" s="72">
        <f>IF(C50 =0,0,AC50 / C50 )</f>
        <v>0.59801314967532349</v>
      </c>
      <c r="AE50" s="71">
        <v>53719.078927766597</v>
      </c>
      <c r="AF50" s="72">
        <f>IF(C50 =0,0,AE50 / C50 )</f>
        <v>1.5120964841463049E-2</v>
      </c>
      <c r="AG50" s="71">
        <v>816.6764160294731</v>
      </c>
      <c r="AH50" s="72">
        <f>IF(C50 =0,0,AG50 / C50 )</f>
        <v>2.2987987918107679E-4</v>
      </c>
      <c r="AI50" s="71">
        <v>444.96260006987666</v>
      </c>
      <c r="AJ50" s="72">
        <f>IF(C50 =0,0,AI50 / C50 )</f>
        <v>1.2524905426002843E-4</v>
      </c>
      <c r="AK50" s="71">
        <v>1703.5500753184374</v>
      </c>
      <c r="AL50" s="72">
        <f>IF(C50 =0,0,AK50 / C50 )</f>
        <v>4.7951903325072111E-4</v>
      </c>
    </row>
    <row r="51" spans="1:38" x14ac:dyDescent="0.25">
      <c r="A51" s="63" t="s">
        <v>41</v>
      </c>
    </row>
    <row r="52" spans="1:38" x14ac:dyDescent="0.25">
      <c r="A52" s="63" t="s">
        <v>43</v>
      </c>
      <c r="B52" s="68" t="s">
        <v>194</v>
      </c>
      <c r="C52" s="66">
        <v>-366029.64265401918</v>
      </c>
      <c r="D52" s="69">
        <f>IF(C52 =0,0,C52 / C52 )</f>
        <v>1</v>
      </c>
      <c r="E52" s="66">
        <v>-5995.8357533517501</v>
      </c>
      <c r="F52" s="69">
        <f>IF(C52 =0,0,E52 / C52 )</f>
        <v>1.6380738209826277E-2</v>
      </c>
      <c r="G52" s="66">
        <v>-239.28045962351021</v>
      </c>
      <c r="H52" s="69">
        <f>IF(C52 =0,0,G52 / C52 )</f>
        <v>6.5371880235854112E-4</v>
      </c>
      <c r="I52" s="66">
        <v>-2566.3239362004597</v>
      </c>
      <c r="J52" s="69">
        <f>IF(C52 =0,0,I52 / C52 )</f>
        <v>7.0112461864904651E-3</v>
      </c>
      <c r="K52" s="66">
        <v>-22973.588235809744</v>
      </c>
      <c r="L52" s="69">
        <f>IF(C52 =0,0,K52 / C52 )</f>
        <v>6.2764283431342147E-2</v>
      </c>
      <c r="M52" s="66">
        <v>-275.0005388089628</v>
      </c>
      <c r="N52" s="69">
        <f>IF(C52 =0,0,M52 / C52 )</f>
        <v>7.5130674339646459E-4</v>
      </c>
      <c r="O52" s="66">
        <v>-68851.494727488694</v>
      </c>
      <c r="P52" s="69">
        <f>IF(C52 =0,0,O52 / C52 )</f>
        <v>0.18810360338102161</v>
      </c>
      <c r="Q52" s="66">
        <v>-27091.757050152519</v>
      </c>
      <c r="R52" s="69">
        <f>IF(C52 =0,0,Q52 / C52 )</f>
        <v>7.4015199571583215E-2</v>
      </c>
      <c r="S52" s="66">
        <v>-5680.895240340471</v>
      </c>
      <c r="T52" s="69">
        <f>IF(C52 =0,0,S52 / C52 )</f>
        <v>1.5520314691316414E-2</v>
      </c>
      <c r="U52" s="66">
        <v>-305.41943914698567</v>
      </c>
      <c r="V52" s="69">
        <f>IF(C52 =0,0,U52 / C52 )</f>
        <v>8.3441176220712854E-4</v>
      </c>
      <c r="W52" s="66">
        <v>-233.37723276891285</v>
      </c>
      <c r="X52" s="69">
        <f>IF(C52 =0,0,W52 / C52 )</f>
        <v>6.3759107343529318E-4</v>
      </c>
      <c r="Y52" s="66">
        <v>-473.14840447821905</v>
      </c>
      <c r="Z52" s="69">
        <f>IF(C52 =0,0,Y52 / C52 )</f>
        <v>1.2926505106184839E-3</v>
      </c>
      <c r="AA52" s="66">
        <v>-72.015231379355996</v>
      </c>
      <c r="AB52" s="69">
        <f>IF(C52 =0,0,AA52 / C52 )</f>
        <v>1.9674699255826852E-4</v>
      </c>
      <c r="AC52" s="66">
        <v>-224460.59829791804</v>
      </c>
      <c r="AD52" s="69">
        <f>IF(C52 =0,0,AC52 / C52 )</f>
        <v>0.61323065714129632</v>
      </c>
      <c r="AE52" s="66">
        <v>-6533.973537481058</v>
      </c>
      <c r="AF52" s="69">
        <f>IF(C52 =0,0,AE52 / C52 )</f>
        <v>1.785094095140579E-2</v>
      </c>
      <c r="AG52" s="66">
        <v>-80.077126311869918</v>
      </c>
      <c r="AH52" s="69">
        <f>IF(C52 =0,0,AG52 / C52 )</f>
        <v>2.1877224404899065E-4</v>
      </c>
      <c r="AI52" s="66">
        <v>-45.770374071231544</v>
      </c>
      <c r="AJ52" s="69">
        <f>IF(C52 =0,0,AI52 / C52 )</f>
        <v>1.2504553931577312E-4</v>
      </c>
      <c r="AK52" s="66">
        <v>-151.08706868739367</v>
      </c>
      <c r="AL52" s="69">
        <f>IF(C52 =0,0,AK52 / C52 )</f>
        <v>4.1277276777882478E-4</v>
      </c>
    </row>
    <row r="53" spans="1:38" x14ac:dyDescent="0.25">
      <c r="A53" s="63" t="s">
        <v>45</v>
      </c>
      <c r="B53" s="68" t="s">
        <v>195</v>
      </c>
      <c r="C53" s="66">
        <v>-1822278.6666919233</v>
      </c>
      <c r="D53" s="69">
        <f>IF(C53 =0,0,C53 / C53 )</f>
        <v>1</v>
      </c>
      <c r="E53" s="66">
        <v>-31851.389423602064</v>
      </c>
      <c r="F53" s="69">
        <f>IF(C53 =0,0,E53 / C53 )</f>
        <v>1.7478879605951562E-2</v>
      </c>
      <c r="G53" s="66">
        <v>-1259.2555086230723</v>
      </c>
      <c r="H53" s="69">
        <f>IF(C53 =0,0,G53 / C53 )</f>
        <v>6.9103344710118569E-4</v>
      </c>
      <c r="I53" s="66">
        <v>-13971.203396180546</v>
      </c>
      <c r="J53" s="69">
        <f>IF(C53 =0,0,I53 / C53 )</f>
        <v>7.6668863283919112E-3</v>
      </c>
      <c r="K53" s="66">
        <v>-111557.93281955797</v>
      </c>
      <c r="L53" s="69">
        <f>IF(C53 =0,0,K53 / C53 )</f>
        <v>6.121892049698132E-2</v>
      </c>
      <c r="M53" s="66">
        <v>-1288.2142842171681</v>
      </c>
      <c r="N53" s="69">
        <f>IF(C53 =0,0,M53 / C53 )</f>
        <v>7.0692496584824215E-4</v>
      </c>
      <c r="O53" s="66">
        <v>-358462.40019914834</v>
      </c>
      <c r="P53" s="69">
        <f>IF(C53 =0,0,O53 / C53 )</f>
        <v>0.19671107759269535</v>
      </c>
      <c r="Q53" s="66">
        <v>-142215.54005066876</v>
      </c>
      <c r="R53" s="69">
        <f>IF(C53 =0,0,Q53 / C53 )</f>
        <v>7.8042696021262209E-2</v>
      </c>
      <c r="S53" s="66">
        <v>-30176.695623385251</v>
      </c>
      <c r="T53" s="69">
        <f>IF(C53 =0,0,S53 / C53 )</f>
        <v>1.6559868792277839E-2</v>
      </c>
      <c r="U53" s="66">
        <v>-1657.8503689614718</v>
      </c>
      <c r="V53" s="69">
        <f>IF(C53 =0,0,U53 / C53 )</f>
        <v>9.0976775356266075E-4</v>
      </c>
      <c r="W53" s="66">
        <v>-1209.6477601550271</v>
      </c>
      <c r="X53" s="69">
        <f>IF(C53 =0,0,W53 / C53 )</f>
        <v>6.6381052594494962E-4</v>
      </c>
      <c r="Y53" s="66">
        <v>-2359.1101225949983</v>
      </c>
      <c r="Z53" s="69">
        <f>IF(C53 =0,0,Y53 / C53 )</f>
        <v>1.294593503022023E-3</v>
      </c>
      <c r="AA53" s="66">
        <v>-344.85675891027967</v>
      </c>
      <c r="AB53" s="69">
        <f>IF(C53 =0,0,AA53 / C53 )</f>
        <v>1.8924479840194583E-4</v>
      </c>
      <c r="AC53" s="66">
        <v>-1096281.7397464868</v>
      </c>
      <c r="AD53" s="69">
        <f>IF(C53 =0,0,AC53 / C53 )</f>
        <v>0.60159939299329213</v>
      </c>
      <c r="AE53" s="66">
        <v>-28161.407381754929</v>
      </c>
      <c r="AF53" s="69">
        <f>IF(C53 =0,0,AE53 / C53 )</f>
        <v>1.5453952184425112E-2</v>
      </c>
      <c r="AG53" s="66">
        <v>-413.21200998206035</v>
      </c>
      <c r="AH53" s="69">
        <f>IF(C53 =0,0,AG53 / C53 )</f>
        <v>2.2675566450667257E-4</v>
      </c>
      <c r="AI53" s="66">
        <v>-234.12334430121507</v>
      </c>
      <c r="AJ53" s="69">
        <f>IF(C53 =0,0,AI53 / C53 )</f>
        <v>1.2847834339532234E-4</v>
      </c>
      <c r="AK53" s="66">
        <v>-834.08789339356485</v>
      </c>
      <c r="AL53" s="69">
        <f>IF(C53 =0,0,AK53 / C53 )</f>
        <v>4.5771698293967724E-4</v>
      </c>
    </row>
    <row r="54" spans="1:38" ht="15.75" thickBot="1" x14ac:dyDescent="0.3">
      <c r="A54" s="63" t="s">
        <v>47</v>
      </c>
      <c r="B54" s="68" t="s">
        <v>196</v>
      </c>
      <c r="C54" s="66">
        <v>-487333.55478193465</v>
      </c>
      <c r="D54" s="69">
        <f>IF(C54 =0,0,C54 / C54 )</f>
        <v>1</v>
      </c>
      <c r="E54" s="66">
        <v>-8363.2905193821716</v>
      </c>
      <c r="F54" s="69">
        <f>IF(C54 =0,0,E54 / C54 )</f>
        <v>1.7161327056833715E-2</v>
      </c>
      <c r="G54" s="66">
        <v>-330.87290606128619</v>
      </c>
      <c r="H54" s="69">
        <f>IF(C54 =0,0,G54 / C54 )</f>
        <v>6.7894546315272843E-4</v>
      </c>
      <c r="I54" s="66">
        <v>-3734.7729150671148</v>
      </c>
      <c r="J54" s="69">
        <f>IF(C54 =0,0,I54 / C54 )</f>
        <v>7.6636892297274701E-3</v>
      </c>
      <c r="K54" s="66">
        <v>-29782.040965431454</v>
      </c>
      <c r="L54" s="69">
        <f>IF(C54 =0,0,K54 / C54 )</f>
        <v>6.1112231393050526E-2</v>
      </c>
      <c r="M54" s="66">
        <v>-335.10954789254095</v>
      </c>
      <c r="N54" s="69">
        <f>IF(C54 =0,0,M54 / C54 )</f>
        <v>6.8763897869189648E-4</v>
      </c>
      <c r="O54" s="66">
        <v>-95536.627795651657</v>
      </c>
      <c r="P54" s="69">
        <f>IF(C54 =0,0,O54 / C54 )</f>
        <v>0.19603950283784805</v>
      </c>
      <c r="Q54" s="66">
        <v>-37901.346323648344</v>
      </c>
      <c r="R54" s="69">
        <f>IF(C54 =0,0,Q54 / C54 )</f>
        <v>7.777290513190277E-2</v>
      </c>
      <c r="S54" s="66">
        <v>-7910.7438010327114</v>
      </c>
      <c r="T54" s="69">
        <f>IF(C54 =0,0,S54 / C54 )</f>
        <v>1.6232709041700408E-2</v>
      </c>
      <c r="U54" s="66">
        <v>-445.30236555409181</v>
      </c>
      <c r="V54" s="69">
        <f>IF(C54 =0,0,U54 / C54 )</f>
        <v>9.1375272887447617E-4</v>
      </c>
      <c r="W54" s="66">
        <v>-322.95888325849847</v>
      </c>
      <c r="X54" s="69">
        <f>IF(C54 =0,0,W54 / C54 )</f>
        <v>6.6270602565631192E-4</v>
      </c>
      <c r="Y54" s="66">
        <v>-512.95122339512977</v>
      </c>
      <c r="Z54" s="69">
        <f>IF(C54 =0,0,Y54 / C54 )</f>
        <v>1.0525670115710752E-3</v>
      </c>
      <c r="AA54" s="66">
        <v>-83.617569781688559</v>
      </c>
      <c r="AB54" s="69">
        <f>IF(C54 =0,0,AA54 / C54 )</f>
        <v>1.7158180256868338E-4</v>
      </c>
      <c r="AC54" s="66">
        <v>-294860.87561978743</v>
      </c>
      <c r="AD54" s="69">
        <f>IF(C54 =0,0,AC54 / C54 )</f>
        <v>0.60504940143456309</v>
      </c>
      <c r="AE54" s="66">
        <v>-6832.0308140342795</v>
      </c>
      <c r="AF54" s="69">
        <f>IF(C54 =0,0,AE54 / C54 )</f>
        <v>1.4019208706224596E-2</v>
      </c>
      <c r="AG54" s="66">
        <v>-107.66327169095727</v>
      </c>
      <c r="AH54" s="69">
        <f>IF(C54 =0,0,AG54 / C54 )</f>
        <v>2.2092316573426378E-4</v>
      </c>
      <c r="AI54" s="66">
        <v>-59.156448416913896</v>
      </c>
      <c r="AJ54" s="69">
        <f>IF(C54 =0,0,AI54 / C54 )</f>
        <v>1.2138800588722937E-4</v>
      </c>
      <c r="AK54" s="66">
        <v>-214.19381184834592</v>
      </c>
      <c r="AL54" s="69">
        <f>IF(C54 =0,0,AK54 / C54 )</f>
        <v>4.3952198601262009E-4</v>
      </c>
    </row>
    <row r="55" spans="1:38" x14ac:dyDescent="0.25">
      <c r="A55" s="63" t="s">
        <v>49</v>
      </c>
      <c r="B55" s="70" t="s">
        <v>54</v>
      </c>
      <c r="C55" s="71">
        <v>-2675641.8641278772</v>
      </c>
      <c r="D55" s="72">
        <f>IF(C55 =0,0,C55 / C55 )</f>
        <v>1</v>
      </c>
      <c r="E55" s="71">
        <v>-46210.515696335984</v>
      </c>
      <c r="F55" s="72">
        <f>IF(C55 =0,0,E55 / C55 )</f>
        <v>1.7270815020454262E-2</v>
      </c>
      <c r="G55" s="71">
        <v>-1829.4088743078687</v>
      </c>
      <c r="H55" s="72">
        <f>IF(C55 =0,0,G55 / C55 )</f>
        <v>6.8372710818836091E-4</v>
      </c>
      <c r="I55" s="71">
        <v>-20272.300247448125</v>
      </c>
      <c r="J55" s="72">
        <f>IF(C55 =0,0,I55 / C55 )</f>
        <v>7.5766119970080009E-3</v>
      </c>
      <c r="K55" s="71">
        <v>-164313.56202079917</v>
      </c>
      <c r="L55" s="72">
        <f>IF(C55 =0,0,K55 / C55 )</f>
        <v>6.1410895166404127E-2</v>
      </c>
      <c r="M55" s="71">
        <v>-1898.324370918672</v>
      </c>
      <c r="N55" s="72">
        <f>IF(C55 =0,0,M55 / C55 )</f>
        <v>7.0948373037862781E-4</v>
      </c>
      <c r="O55" s="71">
        <v>-522850.52272228868</v>
      </c>
      <c r="P55" s="72">
        <f>IF(C55 =0,0,O55 / C55 )</f>
        <v>0.19541125056088599</v>
      </c>
      <c r="Q55" s="71">
        <v>-207208.64342446963</v>
      </c>
      <c r="R55" s="72">
        <f>IF(C55 =0,0,Q55 / C55 )</f>
        <v>7.7442592823239842E-2</v>
      </c>
      <c r="S55" s="71">
        <v>-43768.33466475844</v>
      </c>
      <c r="T55" s="72">
        <f>IF(C55 =0,0,S55 / C55 )</f>
        <v>1.6358069161481251E-2</v>
      </c>
      <c r="U55" s="71">
        <v>-2408.5721736625487</v>
      </c>
      <c r="V55" s="72">
        <f>IF(C55 =0,0,U55 / C55 )</f>
        <v>9.0018481395215443E-4</v>
      </c>
      <c r="W55" s="71">
        <v>-1765.9838761824385</v>
      </c>
      <c r="X55" s="72">
        <f>IF(C55 =0,0,W55 / C55 )</f>
        <v>6.6002251641329409E-4</v>
      </c>
      <c r="Y55" s="71">
        <v>-3345.2097504683466</v>
      </c>
      <c r="Z55" s="72">
        <f>IF(C55 =0,0,Y55 / C55 )</f>
        <v>1.250245705644434E-3</v>
      </c>
      <c r="AA55" s="71">
        <v>-500.48956007132421</v>
      </c>
      <c r="AB55" s="72">
        <f>IF(C55 =0,0,AA55 / C55 )</f>
        <v>1.8705401749813714E-4</v>
      </c>
      <c r="AC55" s="71">
        <v>-1615603.2136641925</v>
      </c>
      <c r="AD55" s="72">
        <f>IF(C55 =0,0,AC55 / C55 )</f>
        <v>0.60381893231843142</v>
      </c>
      <c r="AE55" s="71">
        <v>-41527.411733270274</v>
      </c>
      <c r="AF55" s="72">
        <f>IF(C55 =0,0,AE55 / C55 )</f>
        <v>1.5520541926789628E-2</v>
      </c>
      <c r="AG55" s="71">
        <v>-600.9524079848876</v>
      </c>
      <c r="AH55" s="72">
        <f>IF(C55 =0,0,AG55 / C55 )</f>
        <v>2.246012129058862E-4</v>
      </c>
      <c r="AI55" s="71">
        <v>-339.05016678936056</v>
      </c>
      <c r="AJ55" s="72">
        <f>IF(C55 =0,0,AI55 / C55 )</f>
        <v>1.2671732018211399E-4</v>
      </c>
      <c r="AK55" s="71">
        <v>-1199.3687739293048</v>
      </c>
      <c r="AL55" s="72">
        <f>IF(C55 =0,0,AK55 / C55 )</f>
        <v>4.4825460014254854E-4</v>
      </c>
    </row>
    <row r="56" spans="1:38" ht="15.75" thickBot="1" x14ac:dyDescent="0.3">
      <c r="A56" s="63" t="s">
        <v>51</v>
      </c>
    </row>
    <row r="57" spans="1:38" x14ac:dyDescent="0.25">
      <c r="A57" s="63" t="s">
        <v>53</v>
      </c>
      <c r="B57" s="73" t="s">
        <v>56</v>
      </c>
      <c r="C57" s="71">
        <v>876980.57041836448</v>
      </c>
      <c r="D57" s="72">
        <f>IF(C57 =0,0,C57 / C57 )</f>
        <v>1</v>
      </c>
      <c r="E57" s="71">
        <v>17145.015836055849</v>
      </c>
      <c r="F57" s="72">
        <f>IF(C57 =0,0,E57 / C57 )</f>
        <v>1.9550052092803836E-2</v>
      </c>
      <c r="G57" s="71">
        <v>674.25560982274055</v>
      </c>
      <c r="H57" s="72">
        <f>IF(C57 =0,0,G57 / C57 )</f>
        <v>7.6883756900233968E-4</v>
      </c>
      <c r="I57" s="71">
        <v>8241.6034430577001</v>
      </c>
      <c r="J57" s="72">
        <f>IF(C57 =0,0,I57 / C57 )</f>
        <v>9.3977035764042458E-3</v>
      </c>
      <c r="K57" s="71">
        <v>51826.877478039634</v>
      </c>
      <c r="L57" s="72">
        <f>IF(C57 =0,0,K57 / C57 )</f>
        <v>5.9096950635195454E-2</v>
      </c>
      <c r="M57" s="71">
        <v>595.75480022208444</v>
      </c>
      <c r="N57" s="72">
        <f>IF(C57 =0,0,M57 / C57 )</f>
        <v>6.7932497060667948E-4</v>
      </c>
      <c r="O57" s="71">
        <v>183705.43401172527</v>
      </c>
      <c r="P57" s="72">
        <f>IF(C57 =0,0,O57 / C57 )</f>
        <v>0.20947491906700785</v>
      </c>
      <c r="Q57" s="71">
        <v>73492.791204055946</v>
      </c>
      <c r="R57" s="72">
        <f>IF(C57 =0,0,Q57 / C57 )</f>
        <v>8.3802074621785669E-2</v>
      </c>
      <c r="S57" s="71">
        <v>16164.821216178094</v>
      </c>
      <c r="T57" s="72">
        <f>IF(C57 =0,0,S57 / C57 )</f>
        <v>1.8432359577210074E-2</v>
      </c>
      <c r="U57" s="71">
        <v>972.32645534349297</v>
      </c>
      <c r="V57" s="72">
        <f>IF(C57 =0,0,U57 / C57 )</f>
        <v>1.108720635486421E-3</v>
      </c>
      <c r="W57" s="71">
        <v>635.89040139951214</v>
      </c>
      <c r="X57" s="72">
        <f>IF(C57 =0,0,W57 / C57 )</f>
        <v>7.2509063809265463E-4</v>
      </c>
      <c r="Y57" s="71">
        <v>1442.1114443169188</v>
      </c>
      <c r="Z57" s="72">
        <f>IF(C57 =0,0,Y57 / C57 )</f>
        <v>1.6444052387944673E-3</v>
      </c>
      <c r="AA57" s="71">
        <v>154.48555491457682</v>
      </c>
      <c r="AB57" s="72">
        <f>IF(C57 =0,0,AA57 / C57 )</f>
        <v>1.7615618877494553E-4</v>
      </c>
      <c r="AC57" s="71">
        <v>508911.71802602219</v>
      </c>
      <c r="AD57" s="72">
        <f>IF(C57 =0,0,AC57 / C57 )</f>
        <v>0.5802998780044184</v>
      </c>
      <c r="AE57" s="71">
        <v>12191.667194496324</v>
      </c>
      <c r="AF57" s="72">
        <f>IF(C57 =0,0,AE57 / C57 )</f>
        <v>1.3901866934954188E-2</v>
      </c>
      <c r="AG57" s="71">
        <v>215.7240080445857</v>
      </c>
      <c r="AH57" s="72">
        <f>IF(C57 =0,0,AG57 / C57 )</f>
        <v>2.4598493435455969E-4</v>
      </c>
      <c r="AI57" s="71">
        <v>105.91243328051623</v>
      </c>
      <c r="AJ57" s="72">
        <f>IF(C57 =0,0,AI57 / C57 )</f>
        <v>1.2076941822096537E-4</v>
      </c>
      <c r="AK57" s="71">
        <v>504.18130138913295</v>
      </c>
      <c r="AL57" s="72">
        <f>IF(C57 =0,0,AK57 / C57 )</f>
        <v>5.7490589688733102E-4</v>
      </c>
    </row>
    <row r="58" spans="1:38" ht="15.75" thickBot="1" x14ac:dyDescent="0.3">
      <c r="A58" s="63" t="s">
        <v>55</v>
      </c>
    </row>
    <row r="59" spans="1:38" ht="15.75" thickBot="1" x14ac:dyDescent="0.3">
      <c r="A59" s="63" t="s">
        <v>57</v>
      </c>
      <c r="B59" s="74" t="s">
        <v>58</v>
      </c>
      <c r="C59" s="75">
        <v>32536116.498439766</v>
      </c>
      <c r="D59" s="76">
        <f>IF(C59 =0,0,C59 / C59 )</f>
        <v>1</v>
      </c>
      <c r="E59" s="75">
        <v>566590.35892077012</v>
      </c>
      <c r="F59" s="76">
        <f>IF(C59 =0,0,E59 / C59 )</f>
        <v>1.7414197510263411E-2</v>
      </c>
      <c r="G59" s="75">
        <v>22596.757143171566</v>
      </c>
      <c r="H59" s="76">
        <f>IF(C59 =0,0,G59 / C59 )</f>
        <v>6.945130388949514E-4</v>
      </c>
      <c r="I59" s="75">
        <v>229675.57174624281</v>
      </c>
      <c r="J59" s="76">
        <f>IF(C59 =0,0,I59 / C59 )</f>
        <v>7.059096058906005E-3</v>
      </c>
      <c r="K59" s="75">
        <v>1885219.106339952</v>
      </c>
      <c r="L59" s="76">
        <f>IF(C59 =0,0,K59 / C59 )</f>
        <v>5.794235173796343E-2</v>
      </c>
      <c r="M59" s="75">
        <v>17468.938462506965</v>
      </c>
      <c r="N59" s="76">
        <f>IF(C59 =0,0,M59 / C59 )</f>
        <v>5.3690914413048242E-4</v>
      </c>
      <c r="O59" s="75">
        <v>6666227.2050056504</v>
      </c>
      <c r="P59" s="76">
        <f>IF(C59 =0,0,O59 / C59 )</f>
        <v>0.20488699704911992</v>
      </c>
      <c r="Q59" s="75">
        <v>2669381.847729146</v>
      </c>
      <c r="R59" s="76">
        <f>IF(C59 =0,0,Q59 / C59 )</f>
        <v>8.2043652869793274E-2</v>
      </c>
      <c r="S59" s="75">
        <v>538744.53811538278</v>
      </c>
      <c r="T59" s="76">
        <f>IF(C59 =0,0,S59 / C59 )</f>
        <v>1.655835410293105E-2</v>
      </c>
      <c r="U59" s="75">
        <v>28491.983298818097</v>
      </c>
      <c r="V59" s="76">
        <f>IF(C59 =0,0,U59 / C59 )</f>
        <v>8.7570326041168432E-4</v>
      </c>
      <c r="W59" s="75">
        <v>22775.642244756407</v>
      </c>
      <c r="X59" s="76">
        <f>IF(C59 =0,0,W59 / C59 )</f>
        <v>7.00011086014171E-4</v>
      </c>
      <c r="Y59" s="75">
        <v>66379.053520021072</v>
      </c>
      <c r="Z59" s="76">
        <f>IF(C59 =0,0,Y59 / C59 )</f>
        <v>2.0401652275619372E-3</v>
      </c>
      <c r="AA59" s="75">
        <v>7255.900423648467</v>
      </c>
      <c r="AB59" s="76">
        <f>IF(C59 =0,0,AA59 / C59 )</f>
        <v>2.2301064799778474E-4</v>
      </c>
      <c r="AC59" s="75">
        <v>19359094.263271052</v>
      </c>
      <c r="AD59" s="76">
        <f>IF(C59 =0,0,AC59 / C59 )</f>
        <v>0.59500322554473872</v>
      </c>
      <c r="AE59" s="75">
        <v>429667.04494508426</v>
      </c>
      <c r="AF59" s="76">
        <f>IF(C59 =0,0,AE59 / C59 )</f>
        <v>1.3205849105122564E-2</v>
      </c>
      <c r="AG59" s="75">
        <v>6712.1912063013733</v>
      </c>
      <c r="AH59" s="76">
        <f>IF(C59 =0,0,AG59 / C59 )</f>
        <v>2.0629970410338458E-4</v>
      </c>
      <c r="AI59" s="75">
        <v>4728.77658832615</v>
      </c>
      <c r="AJ59" s="76">
        <f>IF(C59 =0,0,AI59 / C59 )</f>
        <v>1.4533930589266588E-4</v>
      </c>
      <c r="AK59" s="75">
        <v>15107.319478932004</v>
      </c>
      <c r="AL59" s="76">
        <f>IF(C59 =0,0,AK59 / C59 )</f>
        <v>4.6432460615440874E-4</v>
      </c>
    </row>
    <row r="60" spans="1:38" ht="15.75" thickTop="1" x14ac:dyDescent="0.25">
      <c r="A60" s="63" t="s">
        <v>59</v>
      </c>
    </row>
    <row r="61" spans="1:38" x14ac:dyDescent="0.25">
      <c r="A61" s="63" t="s">
        <v>60</v>
      </c>
      <c r="B61" s="65" t="s">
        <v>197</v>
      </c>
      <c r="C61" s="66"/>
      <c r="D61" s="67"/>
      <c r="E61" s="66"/>
      <c r="F61" s="67"/>
      <c r="G61" s="66"/>
      <c r="H61" s="67"/>
      <c r="I61" s="66"/>
      <c r="J61" s="67"/>
      <c r="K61" s="66"/>
      <c r="L61" s="67"/>
      <c r="M61" s="66"/>
      <c r="N61" s="67"/>
      <c r="O61" s="66"/>
      <c r="P61" s="67"/>
      <c r="Q61" s="66"/>
      <c r="R61" s="67"/>
      <c r="S61" s="66"/>
      <c r="T61" s="67"/>
      <c r="U61" s="66"/>
      <c r="V61" s="67"/>
      <c r="W61" s="66"/>
      <c r="X61" s="67"/>
      <c r="Y61" s="66"/>
      <c r="Z61" s="67"/>
      <c r="AA61" s="66"/>
      <c r="AB61" s="67"/>
      <c r="AC61" s="66"/>
      <c r="AD61" s="67"/>
      <c r="AE61" s="66"/>
      <c r="AF61" s="67"/>
      <c r="AG61" s="66"/>
      <c r="AH61" s="67"/>
      <c r="AI61" s="66"/>
      <c r="AJ61" s="67"/>
      <c r="AK61" s="66"/>
      <c r="AL61" s="67"/>
    </row>
    <row r="62" spans="1:38" x14ac:dyDescent="0.25">
      <c r="A62" s="63" t="s">
        <v>62</v>
      </c>
      <c r="B62" s="68" t="s">
        <v>175</v>
      </c>
      <c r="C62" s="66">
        <v>1730095.504462556</v>
      </c>
      <c r="D62" s="69">
        <f t="shared" ref="D62:D69" si="36">IF(C62 =0,0,C62 / C62 )</f>
        <v>1</v>
      </c>
      <c r="E62" s="66">
        <v>32095.110218344511</v>
      </c>
      <c r="F62" s="69">
        <f t="shared" ref="F62:F69" si="37">IF(C62 =0,0,E62 / C62 )</f>
        <v>1.8551062722005435E-2</v>
      </c>
      <c r="G62" s="66">
        <v>1254.875337808566</v>
      </c>
      <c r="H62" s="69">
        <f t="shared" ref="H62:H69" si="38">IF(C62 =0,0,G62 / C62 )</f>
        <v>7.2532142565065255E-4</v>
      </c>
      <c r="I62" s="66">
        <v>16694.175499373589</v>
      </c>
      <c r="J62" s="69">
        <f t="shared" ref="J62:J69" si="39">IF(C62 =0,0,I62 / C62 )</f>
        <v>9.6492797399410253E-3</v>
      </c>
      <c r="K62" s="66">
        <v>96967.295525583759</v>
      </c>
      <c r="L62" s="69">
        <f t="shared" ref="L62:L69" si="40">IF(C62 =0,0,K62 / C62 )</f>
        <v>5.6047365752624208E-2</v>
      </c>
      <c r="M62" s="66">
        <v>776.41244041474158</v>
      </c>
      <c r="N62" s="69">
        <f t="shared" ref="N62:N69" si="41">IF(C62 =0,0,M62 / C62 )</f>
        <v>4.4876854393996566E-4</v>
      </c>
      <c r="O62" s="66">
        <v>374895.10099200468</v>
      </c>
      <c r="P62" s="69">
        <f t="shared" ref="P62:P69" si="42">IF(C62 =0,0,O62 / C62 )</f>
        <v>0.21669040814510621</v>
      </c>
      <c r="Q62" s="66">
        <v>151334.28413112194</v>
      </c>
      <c r="R62" s="69">
        <f t="shared" ref="R62:R69" si="43">IF(C62 =0,0,Q62 / C62 )</f>
        <v>8.7471635953492083E-2</v>
      </c>
      <c r="S62" s="66">
        <v>30030.276552328938</v>
      </c>
      <c r="T62" s="69">
        <f t="shared" ref="T62:T69" si="44">IF(C62 =0,0,S62 / C62 )</f>
        <v>1.7357583136231352E-2</v>
      </c>
      <c r="U62" s="66">
        <v>2029.3149686130134</v>
      </c>
      <c r="V62" s="69">
        <f t="shared" ref="V62:V69" si="45">IF(C62 =0,0,U62 / C62 )</f>
        <v>1.1729496801642799E-3</v>
      </c>
      <c r="W62" s="66">
        <v>1301.085845744921</v>
      </c>
      <c r="X62" s="69">
        <f t="shared" ref="X62:X69" si="46">IF(C62 =0,0,W62 / C62 )</f>
        <v>7.5203122740272979E-4</v>
      </c>
      <c r="Y62" s="66">
        <v>171.65241075296214</v>
      </c>
      <c r="Z62" s="69">
        <f t="shared" ref="Z62:Z69" si="47">IF(C62 =0,0,Y62 / C62 )</f>
        <v>9.9215569493248842E-5</v>
      </c>
      <c r="AA62" s="66">
        <v>119.63032793505518</v>
      </c>
      <c r="AB62" s="69">
        <f t="shared" ref="AB62:AB69" si="48">IF(C62 =0,0,AA62 / C62 )</f>
        <v>6.9146661341229045E-5</v>
      </c>
      <c r="AC62" s="66">
        <v>1020056.6575255593</v>
      </c>
      <c r="AD62" s="69">
        <f t="shared" ref="AD62:AD69" si="49">IF(C62 =0,0,AC62 / C62 )</f>
        <v>0.58959557717736166</v>
      </c>
      <c r="AE62" s="66">
        <v>1010.1420812180826</v>
      </c>
      <c r="AF62" s="69">
        <f t="shared" ref="AF62:AF69" si="50">IF(C62 =0,0,AE62 / C62 )</f>
        <v>5.8386492457355836E-4</v>
      </c>
      <c r="AG62" s="66">
        <v>361.87288499133103</v>
      </c>
      <c r="AH62" s="69">
        <f t="shared" ref="AH62:AH69" si="51">IF(C62 =0,0,AG62 / C62 )</f>
        <v>2.0916353117959505E-4</v>
      </c>
      <c r="AI62" s="66">
        <v>154.82689320099897</v>
      </c>
      <c r="AJ62" s="69">
        <f t="shared" ref="AJ62:AJ69" si="52">IF(C62 =0,0,AI62 / C62 )</f>
        <v>8.9490373682633799E-5</v>
      </c>
      <c r="AK62" s="66">
        <v>842.7908275592564</v>
      </c>
      <c r="AL62" s="69">
        <f t="shared" ref="AL62:AL69" si="53">IF(C62 =0,0,AK62 / C62 )</f>
        <v>4.8713543580998118E-4</v>
      </c>
    </row>
    <row r="63" spans="1:38" x14ac:dyDescent="0.25">
      <c r="A63" s="63" t="s">
        <v>64</v>
      </c>
      <c r="B63" s="68" t="s">
        <v>176</v>
      </c>
      <c r="C63" s="66">
        <v>5509752.2066548383</v>
      </c>
      <c r="D63" s="69">
        <f t="shared" si="36"/>
        <v>1</v>
      </c>
      <c r="E63" s="66">
        <v>102211.75876836179</v>
      </c>
      <c r="F63" s="69">
        <f t="shared" si="37"/>
        <v>1.8551062722005442E-2</v>
      </c>
      <c r="G63" s="66">
        <v>3996.341325512718</v>
      </c>
      <c r="H63" s="69">
        <f t="shared" si="38"/>
        <v>7.2532142565065287E-4</v>
      </c>
      <c r="I63" s="66">
        <v>53165.140339769896</v>
      </c>
      <c r="J63" s="69">
        <f t="shared" si="39"/>
        <v>9.649279739941027E-3</v>
      </c>
      <c r="K63" s="66">
        <v>308807.09713271214</v>
      </c>
      <c r="L63" s="69">
        <f t="shared" si="40"/>
        <v>5.6047365752624229E-2</v>
      </c>
      <c r="M63" s="66">
        <v>2472.6034752505052</v>
      </c>
      <c r="N63" s="69">
        <f t="shared" si="41"/>
        <v>4.4876854393996577E-4</v>
      </c>
      <c r="O63" s="66">
        <v>1193910.454438437</v>
      </c>
      <c r="P63" s="69">
        <f t="shared" si="42"/>
        <v>0.21669040814510632</v>
      </c>
      <c r="Q63" s="66">
        <v>481947.03921446193</v>
      </c>
      <c r="R63" s="69">
        <f t="shared" si="43"/>
        <v>8.7471635953492125E-2</v>
      </c>
      <c r="S63" s="66">
        <v>95635.981987045525</v>
      </c>
      <c r="T63" s="69">
        <f t="shared" si="44"/>
        <v>1.7357583136231355E-2</v>
      </c>
      <c r="U63" s="66">
        <v>6462.6620885802295</v>
      </c>
      <c r="V63" s="69">
        <f t="shared" si="45"/>
        <v>1.1729496801642801E-3</v>
      </c>
      <c r="W63" s="66">
        <v>4143.5057146555391</v>
      </c>
      <c r="X63" s="69">
        <f t="shared" si="46"/>
        <v>7.5203122740273023E-4</v>
      </c>
      <c r="Y63" s="66">
        <v>546.65320294994444</v>
      </c>
      <c r="Z63" s="69">
        <f t="shared" si="47"/>
        <v>9.9215569493248869E-5</v>
      </c>
      <c r="AA63" s="66">
        <v>380.98096990765168</v>
      </c>
      <c r="AB63" s="69">
        <f t="shared" si="48"/>
        <v>6.9146661341229073E-5</v>
      </c>
      <c r="AC63" s="66">
        <v>3248525.5323869023</v>
      </c>
      <c r="AD63" s="69">
        <f t="shared" si="49"/>
        <v>0.58959557717736177</v>
      </c>
      <c r="AE63" s="66">
        <v>3216.9510565575251</v>
      </c>
      <c r="AF63" s="69">
        <f t="shared" si="50"/>
        <v>5.8386492457355858E-4</v>
      </c>
      <c r="AG63" s="66">
        <v>1152.4392274684922</v>
      </c>
      <c r="AH63" s="69">
        <f t="shared" si="51"/>
        <v>2.091635311795951E-4</v>
      </c>
      <c r="AI63" s="66">
        <v>493.0697838722578</v>
      </c>
      <c r="AJ63" s="69">
        <f t="shared" si="52"/>
        <v>8.9490373682633826E-5</v>
      </c>
      <c r="AK63" s="66">
        <v>2683.9955423938104</v>
      </c>
      <c r="AL63" s="69">
        <f t="shared" si="53"/>
        <v>4.8713543580998123E-4</v>
      </c>
    </row>
    <row r="64" spans="1:38" x14ac:dyDescent="0.25">
      <c r="A64" s="63" t="s">
        <v>66</v>
      </c>
      <c r="B64" s="68" t="s">
        <v>177</v>
      </c>
      <c r="C64" s="66">
        <v>8258770.7793319179</v>
      </c>
      <c r="D64" s="69">
        <f t="shared" si="36"/>
        <v>1</v>
      </c>
      <c r="E64" s="66">
        <v>153208.97473405214</v>
      </c>
      <c r="F64" s="69">
        <f t="shared" si="37"/>
        <v>1.8551062722005438E-2</v>
      </c>
      <c r="G64" s="66">
        <v>5990.2633957869784</v>
      </c>
      <c r="H64" s="69">
        <f t="shared" si="38"/>
        <v>7.2532142565065265E-4</v>
      </c>
      <c r="I64" s="66">
        <v>79691.189557824415</v>
      </c>
      <c r="J64" s="69">
        <f t="shared" si="39"/>
        <v>9.6492797399410236E-3</v>
      </c>
      <c r="K64" s="66">
        <v>462882.34653630131</v>
      </c>
      <c r="L64" s="69">
        <f t="shared" si="40"/>
        <v>5.6047365752624215E-2</v>
      </c>
      <c r="M64" s="66">
        <v>3706.2765373747211</v>
      </c>
      <c r="N64" s="69">
        <f t="shared" si="41"/>
        <v>4.4876854393996577E-4</v>
      </c>
      <c r="O64" s="66">
        <v>1789596.4109503108</v>
      </c>
      <c r="P64" s="69">
        <f t="shared" si="42"/>
        <v>0.21669040814510629</v>
      </c>
      <c r="Q64" s="66">
        <v>722408.19103305985</v>
      </c>
      <c r="R64" s="69">
        <f t="shared" si="43"/>
        <v>8.7471635953492111E-2</v>
      </c>
      <c r="S64" s="66">
        <v>143352.30040533197</v>
      </c>
      <c r="T64" s="69">
        <f t="shared" si="44"/>
        <v>1.7357583136231355E-2</v>
      </c>
      <c r="U64" s="66">
        <v>9687.1225441674742</v>
      </c>
      <c r="V64" s="69">
        <f t="shared" si="45"/>
        <v>1.1729496801642799E-3</v>
      </c>
      <c r="W64" s="66">
        <v>6210.8535260187837</v>
      </c>
      <c r="X64" s="69">
        <f t="shared" si="46"/>
        <v>7.5203122740273001E-4</v>
      </c>
      <c r="Y64" s="66">
        <v>819.39864618561899</v>
      </c>
      <c r="Z64" s="69">
        <f t="shared" si="47"/>
        <v>9.9215569493248869E-5</v>
      </c>
      <c r="AA64" s="66">
        <v>571.06642617330237</v>
      </c>
      <c r="AB64" s="69">
        <f t="shared" si="48"/>
        <v>6.9146661341229045E-5</v>
      </c>
      <c r="AC64" s="66">
        <v>4869334.7244157316</v>
      </c>
      <c r="AD64" s="69">
        <f t="shared" si="49"/>
        <v>0.58959557717736177</v>
      </c>
      <c r="AE64" s="66">
        <v>4822.0065781449384</v>
      </c>
      <c r="AF64" s="69">
        <f t="shared" si="50"/>
        <v>5.8386492457355836E-4</v>
      </c>
      <c r="AG64" s="66">
        <v>1727.4336594079202</v>
      </c>
      <c r="AH64" s="69">
        <f t="shared" si="51"/>
        <v>2.0916353117959508E-4</v>
      </c>
      <c r="AI64" s="66">
        <v>739.08048320163016</v>
      </c>
      <c r="AJ64" s="69">
        <f t="shared" si="52"/>
        <v>8.9490373682633812E-5</v>
      </c>
      <c r="AK64" s="66">
        <v>4023.1399028445917</v>
      </c>
      <c r="AL64" s="69">
        <f t="shared" si="53"/>
        <v>4.8713543580998118E-4</v>
      </c>
    </row>
    <row r="65" spans="1:42" x14ac:dyDescent="0.25">
      <c r="A65" s="63" t="s">
        <v>68</v>
      </c>
      <c r="B65" s="68" t="s">
        <v>178</v>
      </c>
      <c r="C65" s="66">
        <v>4797590.5487572867</v>
      </c>
      <c r="D65" s="69">
        <f t="shared" si="36"/>
        <v>1</v>
      </c>
      <c r="E65" s="66">
        <v>89000.403184496914</v>
      </c>
      <c r="F65" s="69">
        <f t="shared" si="37"/>
        <v>1.8551062722005438E-2</v>
      </c>
      <c r="G65" s="66">
        <v>3479.7952165127317</v>
      </c>
      <c r="H65" s="69">
        <f t="shared" si="38"/>
        <v>7.2532142565065255E-4</v>
      </c>
      <c r="I65" s="66">
        <v>46293.293282656232</v>
      </c>
      <c r="J65" s="69">
        <f t="shared" si="39"/>
        <v>9.6492797399410253E-3</v>
      </c>
      <c r="K65" s="66">
        <v>268892.31221753272</v>
      </c>
      <c r="L65" s="69">
        <f t="shared" si="40"/>
        <v>5.6047365752624201E-2</v>
      </c>
      <c r="M65" s="66">
        <v>2153.0077249859487</v>
      </c>
      <c r="N65" s="69">
        <f t="shared" si="41"/>
        <v>4.4876854393996571E-4</v>
      </c>
      <c r="O65" s="66">
        <v>1039591.8541233207</v>
      </c>
      <c r="P65" s="69">
        <f t="shared" si="42"/>
        <v>0.21669040814510623</v>
      </c>
      <c r="Q65" s="66">
        <v>419653.09393481183</v>
      </c>
      <c r="R65" s="69">
        <f t="shared" si="43"/>
        <v>8.7471635953492111E-2</v>
      </c>
      <c r="S65" s="66">
        <v>83274.57680365241</v>
      </c>
      <c r="T65" s="69">
        <f t="shared" si="44"/>
        <v>1.7357583136231355E-2</v>
      </c>
      <c r="U65" s="66">
        <v>5627.3322997240311</v>
      </c>
      <c r="V65" s="69">
        <f t="shared" si="45"/>
        <v>1.1729496801642799E-3</v>
      </c>
      <c r="W65" s="66">
        <v>3607.9379089576792</v>
      </c>
      <c r="X65" s="69">
        <f t="shared" si="46"/>
        <v>7.5203122740273001E-4</v>
      </c>
      <c r="Y65" s="66">
        <v>475.99567849038243</v>
      </c>
      <c r="Z65" s="69">
        <f t="shared" si="47"/>
        <v>9.9215569493248842E-5</v>
      </c>
      <c r="AA65" s="66">
        <v>331.73736892880135</v>
      </c>
      <c r="AB65" s="69">
        <f t="shared" si="48"/>
        <v>6.9146661341229045E-5</v>
      </c>
      <c r="AC65" s="66">
        <v>2828638.1686552078</v>
      </c>
      <c r="AD65" s="69">
        <f t="shared" si="49"/>
        <v>0.58959557717736166</v>
      </c>
      <c r="AE65" s="66">
        <v>2801.1448438849902</v>
      </c>
      <c r="AF65" s="69">
        <f t="shared" si="50"/>
        <v>5.8386492457355847E-4</v>
      </c>
      <c r="AG65" s="66">
        <v>1003.4809803319254</v>
      </c>
      <c r="AH65" s="69">
        <f t="shared" si="51"/>
        <v>2.0916353117959508E-4</v>
      </c>
      <c r="AI65" s="66">
        <v>429.33817098456177</v>
      </c>
      <c r="AJ65" s="69">
        <f t="shared" si="52"/>
        <v>8.9490373682633799E-5</v>
      </c>
      <c r="AK65" s="66">
        <v>2337.076362806727</v>
      </c>
      <c r="AL65" s="69">
        <f t="shared" si="53"/>
        <v>4.8713543580998107E-4</v>
      </c>
    </row>
    <row r="66" spans="1:42" x14ac:dyDescent="0.25">
      <c r="A66" s="63" t="s">
        <v>69</v>
      </c>
      <c r="B66" s="68" t="s">
        <v>179</v>
      </c>
      <c r="C66" s="66">
        <v>12653705.071072793</v>
      </c>
      <c r="D66" s="69">
        <f t="shared" si="36"/>
        <v>1</v>
      </c>
      <c r="E66" s="66">
        <v>183754.66955636142</v>
      </c>
      <c r="F66" s="69">
        <f t="shared" si="37"/>
        <v>1.4521807527854964E-2</v>
      </c>
      <c r="G66" s="66">
        <v>7746.7103863465736</v>
      </c>
      <c r="H66" s="69">
        <f t="shared" si="38"/>
        <v>6.1220886237154889E-4</v>
      </c>
      <c r="I66" s="66">
        <v>0</v>
      </c>
      <c r="J66" s="69">
        <f t="shared" si="39"/>
        <v>0</v>
      </c>
      <c r="K66" s="66">
        <v>725399.84378371935</v>
      </c>
      <c r="L66" s="69">
        <f t="shared" si="40"/>
        <v>5.7327070585992353E-2</v>
      </c>
      <c r="M66" s="66">
        <v>4684.946179477688</v>
      </c>
      <c r="N66" s="69">
        <f t="shared" si="41"/>
        <v>3.7024303578781718E-4</v>
      </c>
      <c r="O66" s="66">
        <v>2545405.2865707888</v>
      </c>
      <c r="P66" s="69">
        <f t="shared" si="42"/>
        <v>0.20115889158739395</v>
      </c>
      <c r="Q66" s="66">
        <v>1025941.5013022237</v>
      </c>
      <c r="R66" s="69">
        <f t="shared" si="43"/>
        <v>8.1078347846718343E-2</v>
      </c>
      <c r="S66" s="66">
        <v>185219.25765396509</v>
      </c>
      <c r="T66" s="69">
        <f t="shared" si="44"/>
        <v>1.4637551342759566E-2</v>
      </c>
      <c r="U66" s="66">
        <v>0</v>
      </c>
      <c r="V66" s="69">
        <f t="shared" si="45"/>
        <v>0</v>
      </c>
      <c r="W66" s="66">
        <v>7218.6919771658049</v>
      </c>
      <c r="X66" s="69">
        <f t="shared" si="46"/>
        <v>5.7048049852751923E-4</v>
      </c>
      <c r="Y66" s="66">
        <v>13888.46660929457</v>
      </c>
      <c r="Z66" s="69">
        <f t="shared" si="47"/>
        <v>1.0975810271605369E-3</v>
      </c>
      <c r="AA66" s="66">
        <v>5981.7276282655457</v>
      </c>
      <c r="AB66" s="69">
        <f t="shared" si="48"/>
        <v>4.7272538712318899E-4</v>
      </c>
      <c r="AC66" s="66">
        <v>7861683.7929133894</v>
      </c>
      <c r="AD66" s="69">
        <f t="shared" si="49"/>
        <v>0.62129500796456205</v>
      </c>
      <c r="AE66" s="66">
        <v>81189.062601963233</v>
      </c>
      <c r="AF66" s="69">
        <f t="shared" si="50"/>
        <v>6.4162284600394869E-3</v>
      </c>
      <c r="AG66" s="66">
        <v>2136.9080411812365</v>
      </c>
      <c r="AH66" s="69">
        <f t="shared" si="51"/>
        <v>1.6887607457094522E-4</v>
      </c>
      <c r="AI66" s="66">
        <v>3454.2058686507535</v>
      </c>
      <c r="AJ66" s="69">
        <f t="shared" si="52"/>
        <v>2.7297979913782695E-4</v>
      </c>
      <c r="AK66" s="66">
        <v>0</v>
      </c>
      <c r="AL66" s="69">
        <f t="shared" si="53"/>
        <v>0</v>
      </c>
    </row>
    <row r="67" spans="1:42" x14ac:dyDescent="0.25">
      <c r="A67" s="63" t="s">
        <v>71</v>
      </c>
      <c r="B67" s="68" t="s">
        <v>180</v>
      </c>
      <c r="C67" s="66">
        <v>602018.45406448492</v>
      </c>
      <c r="D67" s="69">
        <f t="shared" si="36"/>
        <v>1</v>
      </c>
      <c r="E67" s="66">
        <v>10351.325299679795</v>
      </c>
      <c r="F67" s="69">
        <f t="shared" si="37"/>
        <v>1.7194365438124953E-2</v>
      </c>
      <c r="G67" s="66">
        <v>413.86093234992302</v>
      </c>
      <c r="H67" s="69">
        <f t="shared" si="38"/>
        <v>6.8745555814073514E-4</v>
      </c>
      <c r="I67" s="66">
        <v>3458.2957471111517</v>
      </c>
      <c r="J67" s="69">
        <f t="shared" si="39"/>
        <v>5.744501225440372E-3</v>
      </c>
      <c r="K67" s="66">
        <v>34251.88375225888</v>
      </c>
      <c r="L67" s="69">
        <f t="shared" si="40"/>
        <v>5.6895072768965327E-2</v>
      </c>
      <c r="M67" s="66">
        <v>254.58064277878782</v>
      </c>
      <c r="N67" s="69">
        <f t="shared" si="41"/>
        <v>4.2287847002032026E-4</v>
      </c>
      <c r="O67" s="66">
        <v>127999.74370480029</v>
      </c>
      <c r="P67" s="69">
        <f t="shared" si="42"/>
        <v>0.21261764127099275</v>
      </c>
      <c r="Q67" s="66">
        <v>51791.134874931769</v>
      </c>
      <c r="R67" s="69">
        <f t="shared" si="43"/>
        <v>8.6029148318074955E-2</v>
      </c>
      <c r="S67" s="66">
        <v>9938.2917862574468</v>
      </c>
      <c r="T67" s="69">
        <f t="shared" si="44"/>
        <v>1.650828428789811E-2</v>
      </c>
      <c r="U67" s="66">
        <v>420.38442244522457</v>
      </c>
      <c r="V67" s="69">
        <f t="shared" si="45"/>
        <v>6.9829158825120553E-4</v>
      </c>
      <c r="W67" s="66">
        <v>418.75780401783811</v>
      </c>
      <c r="X67" s="69">
        <f t="shared" si="46"/>
        <v>6.9558964711235094E-4</v>
      </c>
      <c r="Y67" s="66">
        <v>313.99852001372665</v>
      </c>
      <c r="Z67" s="69">
        <f t="shared" si="47"/>
        <v>5.2157623722958639E-4</v>
      </c>
      <c r="AA67" s="66">
        <v>144.46678094493404</v>
      </c>
      <c r="AB67" s="69">
        <f t="shared" si="48"/>
        <v>2.3997068523327951E-4</v>
      </c>
      <c r="AC67" s="66">
        <v>360028.89708288229</v>
      </c>
      <c r="AD67" s="69">
        <f t="shared" si="49"/>
        <v>0.59803631375778055</v>
      </c>
      <c r="AE67" s="66">
        <v>1836.9570338083151</v>
      </c>
      <c r="AF67" s="69">
        <f t="shared" si="50"/>
        <v>3.0513301069198624E-3</v>
      </c>
      <c r="AG67" s="66">
        <v>117.80538558889559</v>
      </c>
      <c r="AH67" s="69">
        <f t="shared" si="51"/>
        <v>1.9568401067033889E-4</v>
      </c>
      <c r="AI67" s="66">
        <v>103.48126296436217</v>
      </c>
      <c r="AJ67" s="69">
        <f t="shared" si="52"/>
        <v>1.7189051642140828E-4</v>
      </c>
      <c r="AK67" s="66">
        <v>174.58903165129834</v>
      </c>
      <c r="AL67" s="69">
        <f t="shared" si="53"/>
        <v>2.9000611272390881E-4</v>
      </c>
    </row>
    <row r="68" spans="1:42" ht="15.75" thickBot="1" x14ac:dyDescent="0.3">
      <c r="A68" s="63" t="s">
        <v>73</v>
      </c>
      <c r="B68" s="68" t="s">
        <v>181</v>
      </c>
      <c r="C68" s="66">
        <v>476916.37684896146</v>
      </c>
      <c r="D68" s="69">
        <f t="shared" si="36"/>
        <v>1</v>
      </c>
      <c r="E68" s="66">
        <v>8200.2744669675594</v>
      </c>
      <c r="F68" s="69">
        <f t="shared" si="37"/>
        <v>1.7194365438124956E-2</v>
      </c>
      <c r="G68" s="66">
        <v>327.85881403316</v>
      </c>
      <c r="H68" s="69">
        <f t="shared" si="38"/>
        <v>6.8745555814073525E-4</v>
      </c>
      <c r="I68" s="66">
        <v>2739.6467112414416</v>
      </c>
      <c r="J68" s="69">
        <f t="shared" si="39"/>
        <v>5.7445012254403729E-3</v>
      </c>
      <c r="K68" s="66">
        <v>27134.191965532951</v>
      </c>
      <c r="L68" s="69">
        <f t="shared" si="40"/>
        <v>5.689507276896532E-2</v>
      </c>
      <c r="M68" s="66">
        <v>201.67766776952325</v>
      </c>
      <c r="N68" s="69">
        <f t="shared" si="41"/>
        <v>4.2287847002032015E-4</v>
      </c>
      <c r="O68" s="66">
        <v>101400.83512913411</v>
      </c>
      <c r="P68" s="69">
        <f t="shared" si="42"/>
        <v>0.21261764127099281</v>
      </c>
      <c r="Q68" s="66">
        <v>41028.709719258237</v>
      </c>
      <c r="R68" s="69">
        <f t="shared" si="43"/>
        <v>8.6029148318074955E-2</v>
      </c>
      <c r="S68" s="66">
        <v>7873.0711305770037</v>
      </c>
      <c r="T68" s="69">
        <f t="shared" si="44"/>
        <v>1.650828428789811E-2</v>
      </c>
      <c r="U68" s="66">
        <v>333.02669425287172</v>
      </c>
      <c r="V68" s="69">
        <f t="shared" si="45"/>
        <v>6.9829158825120542E-4</v>
      </c>
      <c r="W68" s="66">
        <v>331.73809427446997</v>
      </c>
      <c r="X68" s="69">
        <f t="shared" si="46"/>
        <v>6.9558964711235072E-4</v>
      </c>
      <c r="Y68" s="66">
        <v>248.74824931004881</v>
      </c>
      <c r="Z68" s="69">
        <f t="shared" si="47"/>
        <v>5.215762372295865E-4</v>
      </c>
      <c r="AA68" s="66">
        <v>114.44594975141824</v>
      </c>
      <c r="AB68" s="69">
        <f t="shared" si="48"/>
        <v>2.3997068523327951E-4</v>
      </c>
      <c r="AC68" s="66">
        <v>285213.31198146945</v>
      </c>
      <c r="AD68" s="69">
        <f t="shared" si="49"/>
        <v>0.59803631375778066</v>
      </c>
      <c r="AE68" s="66">
        <v>1455.2292991623751</v>
      </c>
      <c r="AF68" s="69">
        <f t="shared" si="50"/>
        <v>3.0513301069198628E-3</v>
      </c>
      <c r="AG68" s="66">
        <v>93.324909376171519</v>
      </c>
      <c r="AH68" s="69">
        <f t="shared" si="51"/>
        <v>1.9568401067033886E-4</v>
      </c>
      <c r="AI68" s="66">
        <v>81.977402306394964</v>
      </c>
      <c r="AJ68" s="69">
        <f t="shared" si="52"/>
        <v>1.718905164214083E-4</v>
      </c>
      <c r="AK68" s="66">
        <v>138.30866454433809</v>
      </c>
      <c r="AL68" s="69">
        <f t="shared" si="53"/>
        <v>2.9000611272390881E-4</v>
      </c>
    </row>
    <row r="69" spans="1:42" x14ac:dyDescent="0.25">
      <c r="A69" s="63" t="s">
        <v>75</v>
      </c>
      <c r="B69" s="70" t="s">
        <v>38</v>
      </c>
      <c r="C69" s="71">
        <v>34028848.941192828</v>
      </c>
      <c r="D69" s="72">
        <f t="shared" si="36"/>
        <v>1</v>
      </c>
      <c r="E69" s="71">
        <v>578822.5162282642</v>
      </c>
      <c r="F69" s="72">
        <f t="shared" si="37"/>
        <v>1.7009758902763947E-2</v>
      </c>
      <c r="G69" s="71">
        <v>23209.705408350652</v>
      </c>
      <c r="H69" s="72">
        <f t="shared" si="38"/>
        <v>6.8205966791473475E-4</v>
      </c>
      <c r="I69" s="71">
        <v>202041.7411379767</v>
      </c>
      <c r="J69" s="72">
        <f t="shared" si="39"/>
        <v>5.93736630607566E-3</v>
      </c>
      <c r="K69" s="71">
        <v>1924334.9709136412</v>
      </c>
      <c r="L69" s="72">
        <f t="shared" si="40"/>
        <v>5.6550104713773683E-2</v>
      </c>
      <c r="M69" s="71">
        <v>14249.504668051917</v>
      </c>
      <c r="N69" s="72">
        <f t="shared" si="41"/>
        <v>4.1874777171209318E-4</v>
      </c>
      <c r="O69" s="71">
        <v>7172799.6859087953</v>
      </c>
      <c r="P69" s="72">
        <f t="shared" si="42"/>
        <v>0.21078584521928775</v>
      </c>
      <c r="Q69" s="71">
        <v>2894103.9542098693</v>
      </c>
      <c r="R69" s="72">
        <f t="shared" si="43"/>
        <v>8.504854099565147E-2</v>
      </c>
      <c r="S69" s="71">
        <v>555323.75631915836</v>
      </c>
      <c r="T69" s="72">
        <f t="shared" si="44"/>
        <v>1.6319204839365699E-2</v>
      </c>
      <c r="U69" s="71">
        <v>24559.843017782841</v>
      </c>
      <c r="V69" s="72">
        <f t="shared" si="45"/>
        <v>7.2173593236215812E-4</v>
      </c>
      <c r="W69" s="71">
        <v>23232.570870835036</v>
      </c>
      <c r="X69" s="72">
        <f t="shared" si="46"/>
        <v>6.8273161137435328E-4</v>
      </c>
      <c r="Y69" s="71">
        <v>16464.913316997252</v>
      </c>
      <c r="Z69" s="72">
        <f t="shared" si="47"/>
        <v>4.8385160912880706E-4</v>
      </c>
      <c r="AA69" s="71">
        <v>7644.0554519067082</v>
      </c>
      <c r="AB69" s="72">
        <f t="shared" si="48"/>
        <v>2.246345583159992E-4</v>
      </c>
      <c r="AC69" s="71">
        <v>20473481.084961139</v>
      </c>
      <c r="AD69" s="72">
        <f t="shared" si="49"/>
        <v>0.60165070879542581</v>
      </c>
      <c r="AE69" s="71">
        <v>96331.49349473948</v>
      </c>
      <c r="AF69" s="72">
        <f t="shared" si="50"/>
        <v>2.8308772260035994E-3</v>
      </c>
      <c r="AG69" s="71">
        <v>6593.2650883459737</v>
      </c>
      <c r="AH69" s="72">
        <f t="shared" si="51"/>
        <v>1.9375516050337661E-4</v>
      </c>
      <c r="AI69" s="71">
        <v>5455.9798651809588</v>
      </c>
      <c r="AJ69" s="72">
        <f t="shared" si="52"/>
        <v>1.6033395295297074E-4</v>
      </c>
      <c r="AK69" s="71">
        <v>10199.900331800023</v>
      </c>
      <c r="AL69" s="72">
        <f t="shared" si="53"/>
        <v>2.9974273738812162E-4</v>
      </c>
    </row>
    <row r="70" spans="1:42" x14ac:dyDescent="0.25">
      <c r="A70" s="63" t="s">
        <v>77</v>
      </c>
    </row>
    <row r="71" spans="1:42" x14ac:dyDescent="0.25">
      <c r="A71" s="63" t="s">
        <v>79</v>
      </c>
      <c r="B71" s="68" t="s">
        <v>182</v>
      </c>
      <c r="C71" s="66">
        <v>-4189726.2889455822</v>
      </c>
      <c r="D71" s="69">
        <f t="shared" ref="D71:D76" si="54">IF(C71 =0,0,C71 / C71 )</f>
        <v>1</v>
      </c>
      <c r="E71" s="66">
        <v>-77723.875174264569</v>
      </c>
      <c r="F71" s="69">
        <f t="shared" ref="F71:F76" si="55">IF(C71 =0,0,E71 / C71 )</f>
        <v>1.8551062722005438E-2</v>
      </c>
      <c r="G71" s="66">
        <v>-3038.8982449840278</v>
      </c>
      <c r="H71" s="69">
        <f t="shared" ref="H71:H76" si="56">IF(C71 =0,0,G71 / C71 )</f>
        <v>7.2532142565065265E-4</v>
      </c>
      <c r="I71" s="66">
        <v>-40427.840995820894</v>
      </c>
      <c r="J71" s="69">
        <f t="shared" ref="J71:J76" si="57">IF(C71 =0,0,I71 / C71 )</f>
        <v>9.6492797399410236E-3</v>
      </c>
      <c r="K71" s="66">
        <v>-234823.12171991798</v>
      </c>
      <c r="L71" s="69">
        <f t="shared" ref="L71:L76" si="58">IF(C71 =0,0,K71 / C71 )</f>
        <v>5.6047365752624215E-2</v>
      </c>
      <c r="M71" s="66">
        <v>-1880.2173661971049</v>
      </c>
      <c r="N71" s="69">
        <f t="shared" ref="N71:N76" si="59">IF(C71 =0,0,M71 / C71 )</f>
        <v>4.4876854393996566E-4</v>
      </c>
      <c r="O71" s="66">
        <v>-907873.4995678995</v>
      </c>
      <c r="P71" s="69">
        <f t="shared" ref="P71:P76" si="60">IF(C71 =0,0,O71 / C71 )</f>
        <v>0.21669040814510623</v>
      </c>
      <c r="Q71" s="66">
        <v>-366482.21269142348</v>
      </c>
      <c r="R71" s="69">
        <f t="shared" ref="R71:R76" si="61">IF(C71 =0,0,Q71 / C71 )</f>
        <v>8.7471635953492111E-2</v>
      </c>
      <c r="S71" s="66">
        <v>-72723.522378426991</v>
      </c>
      <c r="T71" s="69">
        <f t="shared" ref="T71:T76" si="62">IF(C71 =0,0,S71 / C71 )</f>
        <v>1.7357583136231348E-2</v>
      </c>
      <c r="U71" s="66">
        <v>-4914.3381105945946</v>
      </c>
      <c r="V71" s="69">
        <f t="shared" ref="V71:V76" si="63">IF(C71 =0,0,U71 / C71 )</f>
        <v>1.1729496801642795E-3</v>
      </c>
      <c r="W71" s="66">
        <v>-3150.8050035572319</v>
      </c>
      <c r="X71" s="69">
        <f t="shared" ref="X71:X76" si="64">IF(C71 =0,0,W71 / C71 )</f>
        <v>7.5203122740273012E-4</v>
      </c>
      <c r="Y71" s="66">
        <v>-415.68607977857204</v>
      </c>
      <c r="Z71" s="69">
        <f t="shared" ref="Z71:Z76" si="65">IF(C71 =0,0,Y71 / C71 )</f>
        <v>9.9215569493248855E-5</v>
      </c>
      <c r="AA71" s="66">
        <v>-289.70558481416452</v>
      </c>
      <c r="AB71" s="69">
        <f t="shared" ref="AB71:AB76" si="66">IF(C71 =0,0,AA71 / C71 )</f>
        <v>6.9146661341229045E-5</v>
      </c>
      <c r="AC71" s="66">
        <v>-2470244.0895460364</v>
      </c>
      <c r="AD71" s="69">
        <f t="shared" ref="AD71:AD76" si="67">IF(C71 =0,0,AC71 / C71 )</f>
        <v>0.58959557717736177</v>
      </c>
      <c r="AE71" s="66">
        <v>-2446.2342236790664</v>
      </c>
      <c r="AF71" s="69">
        <f t="shared" ref="AF71:AF76" si="68">IF(C71 =0,0,AE71 / C71 )</f>
        <v>5.8386492457355825E-4</v>
      </c>
      <c r="AG71" s="66">
        <v>-876.33794527183841</v>
      </c>
      <c r="AH71" s="69">
        <f t="shared" ref="AH71:AH76" si="69">IF(C71 =0,0,AG71 / C71 )</f>
        <v>2.0916353117959508E-4</v>
      </c>
      <c r="AI71" s="66">
        <v>-374.94017122569477</v>
      </c>
      <c r="AJ71" s="69">
        <f t="shared" ref="AJ71:AJ76" si="70">IF(C71 =0,0,AI71 / C71 )</f>
        <v>8.9490373682633812E-5</v>
      </c>
      <c r="AK71" s="66">
        <v>-2040.9641416900411</v>
      </c>
      <c r="AL71" s="69">
        <f t="shared" ref="AL71:AL76" si="71">IF(C71 =0,0,AK71 / C71 )</f>
        <v>4.8713543580998112E-4</v>
      </c>
    </row>
    <row r="72" spans="1:42" x14ac:dyDescent="0.25">
      <c r="A72" s="63" t="s">
        <v>81</v>
      </c>
      <c r="B72" s="68" t="s">
        <v>183</v>
      </c>
      <c r="C72" s="66">
        <v>-1627196.0793533039</v>
      </c>
      <c r="D72" s="69">
        <f t="shared" si="54"/>
        <v>1</v>
      </c>
      <c r="E72" s="66">
        <v>-30186.216529084479</v>
      </c>
      <c r="F72" s="69">
        <f t="shared" si="55"/>
        <v>1.8551062722005438E-2</v>
      </c>
      <c r="G72" s="66">
        <v>-1180.2401800896912</v>
      </c>
      <c r="H72" s="69">
        <f t="shared" si="56"/>
        <v>7.2532142565065287E-4</v>
      </c>
      <c r="I72" s="66">
        <v>-15701.270161415305</v>
      </c>
      <c r="J72" s="69">
        <f t="shared" si="57"/>
        <v>9.6492797399410253E-3</v>
      </c>
      <c r="K72" s="66">
        <v>-91200.053810750775</v>
      </c>
      <c r="L72" s="69">
        <f t="shared" si="58"/>
        <v>5.6047365752624222E-2</v>
      </c>
      <c r="M72" s="66">
        <v>-730.23441523620318</v>
      </c>
      <c r="N72" s="69">
        <f t="shared" si="59"/>
        <v>4.4876854393996577E-4</v>
      </c>
      <c r="O72" s="66">
        <v>-352597.78256718413</v>
      </c>
      <c r="P72" s="69">
        <f t="shared" si="60"/>
        <v>0.21669040814510626</v>
      </c>
      <c r="Q72" s="66">
        <v>-142333.50307814186</v>
      </c>
      <c r="R72" s="69">
        <f t="shared" si="61"/>
        <v>8.7471635953492111E-2</v>
      </c>
      <c r="S72" s="66">
        <v>-28244.191226324689</v>
      </c>
      <c r="T72" s="69">
        <f t="shared" si="62"/>
        <v>1.7357583136231355E-2</v>
      </c>
      <c r="U72" s="66">
        <v>-1908.6191208420285</v>
      </c>
      <c r="V72" s="69">
        <f t="shared" si="63"/>
        <v>1.1729496801642801E-3</v>
      </c>
      <c r="W72" s="66">
        <v>-1223.7022647809754</v>
      </c>
      <c r="X72" s="69">
        <f t="shared" si="64"/>
        <v>7.5203122740273012E-4</v>
      </c>
      <c r="Y72" s="66">
        <v>-161.44318569021979</v>
      </c>
      <c r="Z72" s="69">
        <f t="shared" si="65"/>
        <v>9.9215569493248855E-5</v>
      </c>
      <c r="AA72" s="66">
        <v>-112.51517623481858</v>
      </c>
      <c r="AB72" s="69">
        <f t="shared" si="66"/>
        <v>6.9146661341229059E-5</v>
      </c>
      <c r="AC72" s="66">
        <v>-959387.61158705142</v>
      </c>
      <c r="AD72" s="69">
        <f t="shared" si="67"/>
        <v>0.58959557717736177</v>
      </c>
      <c r="AE72" s="66">
        <v>-950.06271613800698</v>
      </c>
      <c r="AF72" s="69">
        <f t="shared" si="68"/>
        <v>5.8386492457355858E-4</v>
      </c>
      <c r="AG72" s="66">
        <v>-340.35007787912969</v>
      </c>
      <c r="AH72" s="69">
        <f t="shared" si="69"/>
        <v>2.091635311795951E-4</v>
      </c>
      <c r="AI72" s="66">
        <v>-145.61838519624382</v>
      </c>
      <c r="AJ72" s="69">
        <f t="shared" si="70"/>
        <v>8.9490373682633812E-5</v>
      </c>
      <c r="AK72" s="66">
        <v>-792.66487126406446</v>
      </c>
      <c r="AL72" s="69">
        <f t="shared" si="71"/>
        <v>4.8713543580998123E-4</v>
      </c>
    </row>
    <row r="73" spans="1:42" x14ac:dyDescent="0.25">
      <c r="A73" s="63" t="s">
        <v>83</v>
      </c>
      <c r="B73" s="68" t="s">
        <v>184</v>
      </c>
      <c r="C73" s="66">
        <v>-4121887.2230701651</v>
      </c>
      <c r="D73" s="69">
        <f t="shared" si="54"/>
        <v>1</v>
      </c>
      <c r="E73" s="66">
        <v>-57324.27395721004</v>
      </c>
      <c r="F73" s="69">
        <f t="shared" si="55"/>
        <v>1.3907288301428192E-2</v>
      </c>
      <c r="G73" s="66">
        <v>-2461.1650236892788</v>
      </c>
      <c r="H73" s="69">
        <f t="shared" si="56"/>
        <v>5.9709664299259827E-4</v>
      </c>
      <c r="I73" s="66">
        <v>0</v>
      </c>
      <c r="J73" s="69">
        <f t="shared" si="57"/>
        <v>0</v>
      </c>
      <c r="K73" s="66">
        <v>-233752.52332057318</v>
      </c>
      <c r="L73" s="69">
        <f t="shared" si="58"/>
        <v>5.6710072515391112E-2</v>
      </c>
      <c r="M73" s="66">
        <v>-1480.0457851301039</v>
      </c>
      <c r="N73" s="69">
        <f t="shared" si="59"/>
        <v>3.5906993690809906E-4</v>
      </c>
      <c r="O73" s="66">
        <v>-811873.74878457317</v>
      </c>
      <c r="P73" s="69">
        <f t="shared" si="60"/>
        <v>0.19696651190273309</v>
      </c>
      <c r="Q73" s="66">
        <v>-325048.64745636948</v>
      </c>
      <c r="R73" s="69">
        <f t="shared" si="61"/>
        <v>7.8859180240806973E-2</v>
      </c>
      <c r="S73" s="66">
        <v>-58047.777185615276</v>
      </c>
      <c r="T73" s="69">
        <f t="shared" si="62"/>
        <v>1.408281547848335E-2</v>
      </c>
      <c r="U73" s="66">
        <v>0</v>
      </c>
      <c r="V73" s="69">
        <f t="shared" si="63"/>
        <v>0</v>
      </c>
      <c r="W73" s="66">
        <v>-2172.4891543726221</v>
      </c>
      <c r="X73" s="69">
        <f t="shared" si="64"/>
        <v>5.270617648666417E-4</v>
      </c>
      <c r="Y73" s="66">
        <v>-4380.4788281109722</v>
      </c>
      <c r="Z73" s="69">
        <f t="shared" si="65"/>
        <v>1.0627362154872826E-3</v>
      </c>
      <c r="AA73" s="66">
        <v>-1881.9779657978565</v>
      </c>
      <c r="AB73" s="69">
        <f t="shared" si="66"/>
        <v>4.5658162485971064E-4</v>
      </c>
      <c r="AC73" s="66">
        <v>-2596143.1910837553</v>
      </c>
      <c r="AD73" s="69">
        <f t="shared" si="67"/>
        <v>0.62984333403232518</v>
      </c>
      <c r="AE73" s="66">
        <v>-25607.360395284169</v>
      </c>
      <c r="AF73" s="69">
        <f t="shared" si="68"/>
        <v>6.2125329999229498E-3</v>
      </c>
      <c r="AG73" s="66">
        <v>-673.98948316944188</v>
      </c>
      <c r="AH73" s="69">
        <f t="shared" si="69"/>
        <v>1.6351478017087148E-4</v>
      </c>
      <c r="AI73" s="66">
        <v>-1039.5546465137199</v>
      </c>
      <c r="AJ73" s="69">
        <f t="shared" si="70"/>
        <v>2.5220356362380371E-4</v>
      </c>
      <c r="AK73" s="66">
        <v>0</v>
      </c>
      <c r="AL73" s="69">
        <f t="shared" si="71"/>
        <v>0</v>
      </c>
    </row>
    <row r="74" spans="1:42" x14ac:dyDescent="0.25">
      <c r="A74" s="63" t="s">
        <v>84</v>
      </c>
      <c r="B74" s="68" t="s">
        <v>185</v>
      </c>
      <c r="C74" s="66">
        <v>-222510.7851476057</v>
      </c>
      <c r="D74" s="69">
        <f t="shared" si="54"/>
        <v>1</v>
      </c>
      <c r="E74" s="66">
        <v>-3825.9317537520383</v>
      </c>
      <c r="F74" s="69">
        <f t="shared" si="55"/>
        <v>1.7194365438124953E-2</v>
      </c>
      <c r="G74" s="66">
        <v>-152.96627599598042</v>
      </c>
      <c r="H74" s="69">
        <f t="shared" si="56"/>
        <v>6.8745555814073492E-4</v>
      </c>
      <c r="I74" s="66">
        <v>-1278.2134779541202</v>
      </c>
      <c r="J74" s="69">
        <f t="shared" si="57"/>
        <v>5.744501225440372E-3</v>
      </c>
      <c r="K74" s="66">
        <v>-12659.767312852635</v>
      </c>
      <c r="L74" s="69">
        <f t="shared" si="58"/>
        <v>5.6895072768965327E-2</v>
      </c>
      <c r="M74" s="66">
        <v>-94.095020386239653</v>
      </c>
      <c r="N74" s="69">
        <f t="shared" si="59"/>
        <v>4.2287847002032004E-4</v>
      </c>
      <c r="O74" s="66">
        <v>-47309.718295440565</v>
      </c>
      <c r="P74" s="69">
        <f t="shared" si="60"/>
        <v>0.21261764127099272</v>
      </c>
      <c r="Q74" s="66">
        <v>-19142.413337834674</v>
      </c>
      <c r="R74" s="69">
        <f t="shared" si="61"/>
        <v>8.6029148318074927E-2</v>
      </c>
      <c r="S74" s="66">
        <v>-3673.2712983400907</v>
      </c>
      <c r="T74" s="69">
        <f t="shared" si="62"/>
        <v>1.6508284287898106E-2</v>
      </c>
      <c r="U74" s="66">
        <v>-155.37740956374432</v>
      </c>
      <c r="V74" s="69">
        <f t="shared" si="63"/>
        <v>6.9829158825120542E-4</v>
      </c>
      <c r="W74" s="66">
        <v>-154.77619851951513</v>
      </c>
      <c r="X74" s="69">
        <f t="shared" si="64"/>
        <v>6.9558964711235072E-4</v>
      </c>
      <c r="Y74" s="66">
        <v>-116.05633806028909</v>
      </c>
      <c r="Z74" s="69">
        <f t="shared" si="65"/>
        <v>5.2157623722958628E-4</v>
      </c>
      <c r="AA74" s="66">
        <v>-53.396065583665958</v>
      </c>
      <c r="AB74" s="69">
        <f t="shared" si="66"/>
        <v>2.3997068523327946E-4</v>
      </c>
      <c r="AC74" s="66">
        <v>-133069.5297210236</v>
      </c>
      <c r="AD74" s="69">
        <f t="shared" si="67"/>
        <v>0.59803631375778044</v>
      </c>
      <c r="AE74" s="66">
        <v>-678.95385783526604</v>
      </c>
      <c r="AF74" s="69">
        <f t="shared" si="68"/>
        <v>3.0513301069198615E-3</v>
      </c>
      <c r="AG74" s="66">
        <v>-43.54180285508955</v>
      </c>
      <c r="AH74" s="69">
        <f t="shared" si="69"/>
        <v>1.9568401067033886E-4</v>
      </c>
      <c r="AI74" s="66">
        <v>-38.247493768354964</v>
      </c>
      <c r="AJ74" s="69">
        <f t="shared" si="70"/>
        <v>1.7189051642140828E-4</v>
      </c>
      <c r="AK74" s="66">
        <v>-64.529487839801973</v>
      </c>
      <c r="AL74" s="69">
        <f t="shared" si="71"/>
        <v>2.900061127239087E-4</v>
      </c>
    </row>
    <row r="75" spans="1:42" ht="15.75" thickBot="1" x14ac:dyDescent="0.3">
      <c r="A75" s="63" t="s">
        <v>86</v>
      </c>
      <c r="B75" s="68" t="s">
        <v>186</v>
      </c>
      <c r="C75" s="66">
        <v>-160555.04379261</v>
      </c>
      <c r="D75" s="69">
        <f t="shared" si="54"/>
        <v>1</v>
      </c>
      <c r="E75" s="66">
        <v>-2760.6420959042916</v>
      </c>
      <c r="F75" s="69">
        <f t="shared" si="55"/>
        <v>1.7194365438124953E-2</v>
      </c>
      <c r="G75" s="66">
        <v>-110.37445724275887</v>
      </c>
      <c r="H75" s="69">
        <f t="shared" si="56"/>
        <v>6.8745555814073503E-4</v>
      </c>
      <c r="I75" s="66">
        <v>-922.30864581728076</v>
      </c>
      <c r="J75" s="69">
        <f t="shared" si="57"/>
        <v>5.744501225440372E-3</v>
      </c>
      <c r="K75" s="66">
        <v>-9134.7909000049622</v>
      </c>
      <c r="L75" s="69">
        <f t="shared" si="58"/>
        <v>5.6895072768965334E-2</v>
      </c>
      <c r="M75" s="66">
        <v>-67.895271273064409</v>
      </c>
      <c r="N75" s="69">
        <f t="shared" si="59"/>
        <v>4.2287847002032009E-4</v>
      </c>
      <c r="O75" s="66">
        <v>-34136.834705345682</v>
      </c>
      <c r="P75" s="69">
        <f t="shared" si="60"/>
        <v>0.21261764127099272</v>
      </c>
      <c r="Q75" s="66">
        <v>-13812.413675649461</v>
      </c>
      <c r="R75" s="69">
        <f t="shared" si="61"/>
        <v>8.6029148318074927E-2</v>
      </c>
      <c r="S75" s="66">
        <v>-2650.4883067843371</v>
      </c>
      <c r="T75" s="69">
        <f t="shared" si="62"/>
        <v>1.6508284287898113E-2</v>
      </c>
      <c r="U75" s="66">
        <v>-112.1142365316835</v>
      </c>
      <c r="V75" s="69">
        <f t="shared" si="63"/>
        <v>6.9829158825120564E-4</v>
      </c>
      <c r="W75" s="66">
        <v>-111.68042625380959</v>
      </c>
      <c r="X75" s="69">
        <f t="shared" si="64"/>
        <v>6.9558964711235061E-4</v>
      </c>
      <c r="Y75" s="66">
        <v>-83.741695609580987</v>
      </c>
      <c r="Z75" s="69">
        <f t="shared" si="65"/>
        <v>5.2157623722958639E-4</v>
      </c>
      <c r="AA75" s="66">
        <v>-38.528503876571818</v>
      </c>
      <c r="AB75" s="69">
        <f t="shared" si="66"/>
        <v>2.3997068523327948E-4</v>
      </c>
      <c r="AC75" s="66">
        <v>-96017.7465449515</v>
      </c>
      <c r="AD75" s="69">
        <f t="shared" si="67"/>
        <v>0.59803631375778055</v>
      </c>
      <c r="AE75" s="66">
        <v>-489.90643894222785</v>
      </c>
      <c r="AF75" s="69">
        <f t="shared" si="68"/>
        <v>3.0513301069198624E-3</v>
      </c>
      <c r="AG75" s="66">
        <v>-31.418054902689818</v>
      </c>
      <c r="AH75" s="69">
        <f t="shared" si="69"/>
        <v>1.9568401067033886E-4</v>
      </c>
      <c r="AI75" s="66">
        <v>-27.597889391573553</v>
      </c>
      <c r="AJ75" s="69">
        <f t="shared" si="70"/>
        <v>1.7189051642140828E-4</v>
      </c>
      <c r="AK75" s="66">
        <v>-46.561944128511769</v>
      </c>
      <c r="AL75" s="69">
        <f t="shared" si="71"/>
        <v>2.9000611272390881E-4</v>
      </c>
    </row>
    <row r="76" spans="1:42" x14ac:dyDescent="0.25">
      <c r="A76" s="63" t="s">
        <v>88</v>
      </c>
      <c r="B76" s="70" t="s">
        <v>40</v>
      </c>
      <c r="C76" s="71">
        <v>-10321875.420309264</v>
      </c>
      <c r="D76" s="72">
        <f t="shared" si="54"/>
        <v>1</v>
      </c>
      <c r="E76" s="71">
        <v>-171820.93951021548</v>
      </c>
      <c r="F76" s="72">
        <f t="shared" si="55"/>
        <v>1.6646290767290368E-2</v>
      </c>
      <c r="G76" s="71">
        <v>-6943.6441820017371</v>
      </c>
      <c r="H76" s="72">
        <f t="shared" si="56"/>
        <v>6.7271148887725009E-4</v>
      </c>
      <c r="I76" s="71">
        <v>-58329.633281007606</v>
      </c>
      <c r="J76" s="72">
        <f t="shared" si="57"/>
        <v>5.6510692975656873E-3</v>
      </c>
      <c r="K76" s="71">
        <v>-581570.25706409942</v>
      </c>
      <c r="L76" s="72">
        <f t="shared" si="58"/>
        <v>5.6343467963177025E-2</v>
      </c>
      <c r="M76" s="71">
        <v>-4252.4878582227166</v>
      </c>
      <c r="N76" s="72">
        <f t="shared" si="59"/>
        <v>4.1198790772610424E-4</v>
      </c>
      <c r="O76" s="71">
        <v>-2153791.583920443</v>
      </c>
      <c r="P76" s="72">
        <f t="shared" si="60"/>
        <v>0.2086628152557097</v>
      </c>
      <c r="Q76" s="71">
        <v>-866819.19023941888</v>
      </c>
      <c r="R76" s="72">
        <f t="shared" si="61"/>
        <v>8.3978846376489905E-2</v>
      </c>
      <c r="S76" s="71">
        <v>-165339.25039549143</v>
      </c>
      <c r="T76" s="72">
        <f t="shared" si="62"/>
        <v>1.6018334233154068E-2</v>
      </c>
      <c r="U76" s="71">
        <v>-7090.4488775320497</v>
      </c>
      <c r="V76" s="72">
        <f t="shared" si="63"/>
        <v>6.8693416543091793E-4</v>
      </c>
      <c r="W76" s="71">
        <v>-6813.4530474841549</v>
      </c>
      <c r="X76" s="72">
        <f t="shared" si="64"/>
        <v>6.6009836100889598E-4</v>
      </c>
      <c r="Y76" s="71">
        <v>-5157.4061272496338</v>
      </c>
      <c r="Z76" s="72">
        <f t="shared" si="65"/>
        <v>4.9965785453115919E-4</v>
      </c>
      <c r="AA76" s="71">
        <v>-2376.1232963070775</v>
      </c>
      <c r="AB76" s="72">
        <f t="shared" si="66"/>
        <v>2.3020267146722491E-4</v>
      </c>
      <c r="AC76" s="71">
        <v>-6254862.1684828186</v>
      </c>
      <c r="AD76" s="72">
        <f t="shared" si="67"/>
        <v>0.60598117239196536</v>
      </c>
      <c r="AE76" s="71">
        <v>-30172.517631878738</v>
      </c>
      <c r="AF76" s="72">
        <f t="shared" si="68"/>
        <v>2.923162352115921E-3</v>
      </c>
      <c r="AG76" s="71">
        <v>-1965.6373640781894</v>
      </c>
      <c r="AH76" s="72">
        <f t="shared" si="69"/>
        <v>1.904341298491757E-4</v>
      </c>
      <c r="AI76" s="71">
        <v>-1625.9585860955872</v>
      </c>
      <c r="AJ76" s="72">
        <f t="shared" si="70"/>
        <v>1.575254999586955E-4</v>
      </c>
      <c r="AK76" s="71">
        <v>-2944.7204449224178</v>
      </c>
      <c r="AL76" s="72">
        <f t="shared" si="71"/>
        <v>2.8528928368273099E-4</v>
      </c>
    </row>
    <row r="77" spans="1:42" ht="15.75" thickBot="1" x14ac:dyDescent="0.3">
      <c r="A77" s="63" t="s">
        <v>90</v>
      </c>
    </row>
    <row r="78" spans="1:42" x14ac:dyDescent="0.25">
      <c r="A78" s="63" t="s">
        <v>91</v>
      </c>
      <c r="B78" s="73" t="s">
        <v>42</v>
      </c>
      <c r="C78" s="71">
        <v>23706973.520883571</v>
      </c>
      <c r="D78" s="72">
        <f>IF(C78 =0,0,C78 / C78 )</f>
        <v>1</v>
      </c>
      <c r="E78" s="71">
        <v>407001.57671804883</v>
      </c>
      <c r="F78" s="72">
        <f>IF(C78 =0,0,E78 / C78 )</f>
        <v>1.7168010769469139E-2</v>
      </c>
      <c r="G78" s="71">
        <v>16266.061226348918</v>
      </c>
      <c r="H78" s="72">
        <f>IF(C78 =0,0,G78 / C78 )</f>
        <v>6.8612980952714514E-4</v>
      </c>
      <c r="I78" s="71">
        <v>143712.10785696909</v>
      </c>
      <c r="J78" s="72">
        <f>IF(C78 =0,0,I78 / C78 )</f>
        <v>6.0620183225991494E-3</v>
      </c>
      <c r="K78" s="71">
        <v>1342764.713849541</v>
      </c>
      <c r="L78" s="72">
        <f>IF(C78 =0,0,K78 / C78 )</f>
        <v>5.6640073127288644E-2</v>
      </c>
      <c r="M78" s="71">
        <v>9997.0168098292052</v>
      </c>
      <c r="N78" s="72">
        <f>IF(C78 =0,0,M78 / C78 )</f>
        <v>4.2169097632908692E-4</v>
      </c>
      <c r="O78" s="71">
        <v>5019008.10198835</v>
      </c>
      <c r="P78" s="72">
        <f>IF(C78 =0,0,O78 / C78 )</f>
        <v>0.21171019985183198</v>
      </c>
      <c r="Q78" s="71">
        <v>2027284.76397045</v>
      </c>
      <c r="R78" s="72">
        <f>IF(C78 =0,0,Q78 / C78 )</f>
        <v>8.5514279677437799E-2</v>
      </c>
      <c r="S78" s="71">
        <v>389984.50592366705</v>
      </c>
      <c r="T78" s="72">
        <f>IF(C78 =0,0,S78 / C78 )</f>
        <v>1.6450202113742107E-2</v>
      </c>
      <c r="U78" s="71">
        <v>17469.394140250788</v>
      </c>
      <c r="V78" s="72">
        <f>IF(C78 =0,0,U78 / C78 )</f>
        <v>7.3688841491563342E-4</v>
      </c>
      <c r="W78" s="71">
        <v>16419.117823350891</v>
      </c>
      <c r="X78" s="72">
        <f>IF(C78 =0,0,W78 / C78 )</f>
        <v>6.9258599411212152E-4</v>
      </c>
      <c r="Y78" s="71">
        <v>11307.507189747619</v>
      </c>
      <c r="Z78" s="72">
        <f>IF(C78 =0,0,Y78 / C78 )</f>
        <v>4.7696966379056309E-4</v>
      </c>
      <c r="AA78" s="71">
        <v>5267.9321555996294</v>
      </c>
      <c r="AB78" s="72">
        <f>IF(C78 =0,0,AA78 / C78 )</f>
        <v>2.2221023493188981E-4</v>
      </c>
      <c r="AC78" s="71">
        <v>14218618.916478325</v>
      </c>
      <c r="AD78" s="72">
        <f>IF(C78 =0,0,AC78 / C78 )</f>
        <v>0.59976525067415642</v>
      </c>
      <c r="AE78" s="71">
        <v>66158.975862860752</v>
      </c>
      <c r="AF78" s="72">
        <f>IF(C78 =0,0,AE78 / C78 )</f>
        <v>2.7906968303896334E-3</v>
      </c>
      <c r="AG78" s="71">
        <v>4627.6277242677843</v>
      </c>
      <c r="AH78" s="72">
        <f>IF(C78 =0,0,AG78 / C78 )</f>
        <v>1.9520111751891432E-4</v>
      </c>
      <c r="AI78" s="71">
        <v>3830.0212790853702</v>
      </c>
      <c r="AJ78" s="72">
        <f>IF(C78 =0,0,AI78 / C78 )</f>
        <v>1.6155673670076396E-4</v>
      </c>
      <c r="AK78" s="71">
        <v>7255.1798868776059</v>
      </c>
      <c r="AL78" s="72">
        <f>IF(C78 =0,0,AK78 / C78 )</f>
        <v>3.0603568525887489E-4</v>
      </c>
    </row>
    <row r="79" spans="1:42" x14ac:dyDescent="0.25">
      <c r="A79" s="63" t="s">
        <v>93</v>
      </c>
    </row>
    <row r="80" spans="1:42" ht="15.75" thickBot="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</row>
    <row r="81" spans="1:38" x14ac:dyDescent="0.25">
      <c r="A81" s="63" t="s">
        <v>35</v>
      </c>
      <c r="B81" s="70" t="s">
        <v>44</v>
      </c>
      <c r="C81" s="66">
        <v>194439.2474402363</v>
      </c>
      <c r="D81" s="69">
        <f>IF(C81 =0,0,C81 / C81 )</f>
        <v>1</v>
      </c>
      <c r="E81" s="66">
        <v>3501.9443960984395</v>
      </c>
      <c r="F81" s="69">
        <f>IF(C81 =0,0,E81 / C81 )</f>
        <v>1.8010481125601007E-2</v>
      </c>
      <c r="G81" s="66">
        <v>137.15374314018513</v>
      </c>
      <c r="H81" s="69">
        <f>IF(C81 =0,0,G81 / C81 )</f>
        <v>7.053809606126011E-4</v>
      </c>
      <c r="I81" s="66">
        <v>1383.0434554364563</v>
      </c>
      <c r="J81" s="69">
        <f>IF(C81 =0,0,I81 / C81 )</f>
        <v>7.1129850256263444E-3</v>
      </c>
      <c r="K81" s="66">
        <v>11037.501199879336</v>
      </c>
      <c r="L81" s="69">
        <f>IF(C81 =0,0,K81 / C81 )</f>
        <v>5.6765809090430011E-2</v>
      </c>
      <c r="M81" s="66">
        <v>84.632560057061553</v>
      </c>
      <c r="N81" s="69">
        <f>IF(C81 =0,0,M81 / C81 )</f>
        <v>4.3526479952600409E-4</v>
      </c>
      <c r="O81" s="66">
        <v>41858.284358017088</v>
      </c>
      <c r="P81" s="69">
        <f>IF(C81 =0,0,O81 / C81 )</f>
        <v>0.21527693050181565</v>
      </c>
      <c r="Q81" s="66">
        <v>16968.81449079065</v>
      </c>
      <c r="R81" s="69">
        <f>IF(C81 =0,0,Q81 / C81 )</f>
        <v>8.7270521328294381E-2</v>
      </c>
      <c r="S81" s="66">
        <v>3324.9129681763156</v>
      </c>
      <c r="T81" s="69">
        <f>IF(C81 =0,0,S81 / C81 )</f>
        <v>1.7100009447415063E-2</v>
      </c>
      <c r="U81" s="66">
        <v>168.12035949093612</v>
      </c>
      <c r="V81" s="69">
        <f>IF(C81 =0,0,U81 / C81 )</f>
        <v>8.6464210134638755E-4</v>
      </c>
      <c r="W81" s="66">
        <v>145.20676199229464</v>
      </c>
      <c r="X81" s="69">
        <f>IF(C81 =0,0,W81 / C81 )</f>
        <v>7.4679759309871857E-4</v>
      </c>
      <c r="Y81" s="66">
        <v>74.646949637556745</v>
      </c>
      <c r="Z81" s="69">
        <f>IF(C81 =0,0,Y81 / C81 )</f>
        <v>3.8390885904092257E-4</v>
      </c>
      <c r="AA81" s="66">
        <v>36.565377909968696</v>
      </c>
      <c r="AB81" s="69">
        <f>IF(C81 =0,0,AA81 / C81 )</f>
        <v>1.8805554121066834E-4</v>
      </c>
      <c r="AC81" s="66">
        <v>115141.66557442202</v>
      </c>
      <c r="AD81" s="69">
        <f>IF(C81 =0,0,AC81 / C81 )</f>
        <v>0.59217296451331136</v>
      </c>
      <c r="AE81" s="66">
        <v>436.9253192394861</v>
      </c>
      <c r="AF81" s="69">
        <f>IF(C81 =0,0,AE81 / C81 )</f>
        <v>2.2471045583211352E-3</v>
      </c>
      <c r="AG81" s="66">
        <v>39.276981324460536</v>
      </c>
      <c r="AH81" s="69">
        <f>IF(C81 =0,0,AG81 / C81 )</f>
        <v>2.0200130293413567E-4</v>
      </c>
      <c r="AI81" s="66">
        <v>30.731207192241619</v>
      </c>
      <c r="AJ81" s="69">
        <f>IF(C81 =0,0,AI81 / C81 )</f>
        <v>1.5805043270231386E-4</v>
      </c>
      <c r="AK81" s="66">
        <v>69.821737431803186</v>
      </c>
      <c r="AL81" s="69">
        <f>IF(C81 =0,0,AK81 / C81 )</f>
        <v>3.5909281871327907E-4</v>
      </c>
    </row>
    <row r="82" spans="1:38" x14ac:dyDescent="0.25">
      <c r="A82" s="63" t="s">
        <v>37</v>
      </c>
    </row>
    <row r="83" spans="1:38" x14ac:dyDescent="0.25">
      <c r="A83" s="63" t="s">
        <v>39</v>
      </c>
      <c r="B83" s="68" t="s">
        <v>187</v>
      </c>
      <c r="C83" s="66">
        <v>181451.28874245184</v>
      </c>
      <c r="D83" s="69">
        <f>IF(C83 =0,0,C83 / C83 )</f>
        <v>1</v>
      </c>
      <c r="E83" s="66">
        <v>3366.1142384499431</v>
      </c>
      <c r="F83" s="69">
        <f>IF(C83 =0,0,E83 / C83 )</f>
        <v>1.8551062722005435E-2</v>
      </c>
      <c r="G83" s="66">
        <v>131.61050743682338</v>
      </c>
      <c r="H83" s="69">
        <f>IF(C83 =0,0,G83 / C83 )</f>
        <v>7.2532142565065265E-4</v>
      </c>
      <c r="I83" s="66">
        <v>1750.8742442487292</v>
      </c>
      <c r="J83" s="69">
        <f>IF(C83 =0,0,I83 / C83 )</f>
        <v>9.6492797399410236E-3</v>
      </c>
      <c r="K83" s="66">
        <v>10169.866746433223</v>
      </c>
      <c r="L83" s="69">
        <f>IF(C83 =0,0,K83 / C83 )</f>
        <v>5.6047365752624215E-2</v>
      </c>
      <c r="M83" s="66">
        <v>81.429630644980406</v>
      </c>
      <c r="N83" s="69">
        <f>IF(C83 =0,0,M83 / C83 )</f>
        <v>4.4876854393996571E-4</v>
      </c>
      <c r="O83" s="66">
        <v>39318.753816057411</v>
      </c>
      <c r="P83" s="69">
        <f>IF(C83 =0,0,O83 / C83 )</f>
        <v>0.21669040814510623</v>
      </c>
      <c r="Q83" s="66">
        <v>15871.841072171725</v>
      </c>
      <c r="R83" s="69">
        <f>IF(C83 =0,0,Q83 / C83 )</f>
        <v>8.7471635953492083E-2</v>
      </c>
      <c r="S83" s="66">
        <v>3149.5558295234282</v>
      </c>
      <c r="T83" s="69">
        <f>IF(C83 =0,0,S83 / C83 )</f>
        <v>1.7357583136231355E-2</v>
      </c>
      <c r="U83" s="66">
        <v>212.8332310958553</v>
      </c>
      <c r="V83" s="69">
        <f>IF(C83 =0,0,U83 / C83 )</f>
        <v>1.1729496801642799E-3</v>
      </c>
      <c r="W83" s="66">
        <v>136.45703538679322</v>
      </c>
      <c r="X83" s="69">
        <f>IF(C83 =0,0,W83 / C83 )</f>
        <v>7.5203122740273001E-4</v>
      </c>
      <c r="Y83" s="66">
        <v>18.002792947866297</v>
      </c>
      <c r="Z83" s="69">
        <f>IF(C83 =0,0,Y83 / C83 )</f>
        <v>9.9215569493248869E-5</v>
      </c>
      <c r="AA83" s="66">
        <v>12.546750812603884</v>
      </c>
      <c r="AB83" s="69">
        <f>IF(C83 =0,0,AA83 / C83 )</f>
        <v>6.9146661341229045E-5</v>
      </c>
      <c r="AC83" s="66">
        <v>106982.87731568202</v>
      </c>
      <c r="AD83" s="69">
        <f>IF(C83 =0,0,AC83 / C83 )</f>
        <v>0.58959557717736177</v>
      </c>
      <c r="AE83" s="66">
        <v>105.94304301538662</v>
      </c>
      <c r="AF83" s="69">
        <f>IF(C83 =0,0,AE83 / C83 )</f>
        <v>5.8386492457355847E-4</v>
      </c>
      <c r="AG83" s="66">
        <v>37.952992290459527</v>
      </c>
      <c r="AH83" s="69">
        <f>IF(C83 =0,0,AG83 / C83 )</f>
        <v>2.0916353117959502E-4</v>
      </c>
      <c r="AI83" s="66">
        <v>16.238143634757499</v>
      </c>
      <c r="AJ83" s="69">
        <f>IF(C83 =0,0,AI83 / C83 )</f>
        <v>8.9490373682633799E-5</v>
      </c>
      <c r="AK83" s="66">
        <v>88.391352619837008</v>
      </c>
      <c r="AL83" s="69">
        <f>IF(C83 =0,0,AK83 / C83 )</f>
        <v>4.8713543580998118E-4</v>
      </c>
    </row>
    <row r="84" spans="1:38" x14ac:dyDescent="0.25">
      <c r="A84" s="63" t="s">
        <v>41</v>
      </c>
      <c r="B84" s="68" t="s">
        <v>188</v>
      </c>
      <c r="C84" s="66">
        <v>186792.88341130159</v>
      </c>
      <c r="D84" s="69">
        <f>IF(C84 =0,0,C84 / C84 )</f>
        <v>1</v>
      </c>
      <c r="E84" s="66">
        <v>3465.2064961873043</v>
      </c>
      <c r="F84" s="69">
        <f>IF(C84 =0,0,E84 / C84 )</f>
        <v>1.8551062722005435E-2</v>
      </c>
      <c r="G84" s="66">
        <v>135.48488049728138</v>
      </c>
      <c r="H84" s="69">
        <f>IF(C84 =0,0,G84 / C84 )</f>
        <v>7.2532142565065244E-4</v>
      </c>
      <c r="I84" s="66">
        <v>1802.4167854658381</v>
      </c>
      <c r="J84" s="69">
        <f>IF(C84 =0,0,I84 / C84 )</f>
        <v>9.6492797399410236E-3</v>
      </c>
      <c r="K84" s="66">
        <v>10469.24905654051</v>
      </c>
      <c r="L84" s="69">
        <f>IF(C84 =0,0,K84 / C84 )</f>
        <v>5.6047365752624201E-2</v>
      </c>
      <c r="M84" s="66">
        <v>83.826770306837588</v>
      </c>
      <c r="N84" s="69">
        <f>IF(C84 =0,0,M84 / C84 )</f>
        <v>4.4876854393996571E-4</v>
      </c>
      <c r="O84" s="66">
        <v>40476.226144996181</v>
      </c>
      <c r="P84" s="69">
        <f>IF(C84 =0,0,O84 / C84 )</f>
        <v>0.21669040814510621</v>
      </c>
      <c r="Q84" s="66">
        <v>16339.079096456464</v>
      </c>
      <c r="R84" s="69">
        <f>IF(C84 =0,0,Q84 / C84 )</f>
        <v>8.7471635953492083E-2</v>
      </c>
      <c r="S84" s="66">
        <v>3242.2730030680377</v>
      </c>
      <c r="T84" s="69">
        <f>IF(C84 =0,0,S84 / C84 )</f>
        <v>1.7357583136231352E-2</v>
      </c>
      <c r="U84" s="66">
        <v>219.09865285424979</v>
      </c>
      <c r="V84" s="69">
        <f>IF(C84 =0,0,U84 / C84 )</f>
        <v>1.1729496801642797E-3</v>
      </c>
      <c r="W84" s="66">
        <v>140.47408138189616</v>
      </c>
      <c r="X84" s="69">
        <f>IF(C84 =0,0,W84 / C84 )</f>
        <v>7.520312274027299E-4</v>
      </c>
      <c r="Y84" s="66">
        <v>18.532762304938323</v>
      </c>
      <c r="Z84" s="69">
        <f>IF(C84 =0,0,Y84 / C84 )</f>
        <v>9.9215569493248855E-5</v>
      </c>
      <c r="AA84" s="66">
        <v>12.91610425019295</v>
      </c>
      <c r="AB84" s="69">
        <f>IF(C84 =0,0,AA84 / C84 )</f>
        <v>6.9146661341229032E-5</v>
      </c>
      <c r="AC84" s="66">
        <v>110132.25790750998</v>
      </c>
      <c r="AD84" s="69">
        <f>IF(C84 =0,0,AC84 / C84 )</f>
        <v>0.58959557717736166</v>
      </c>
      <c r="AE84" s="66">
        <v>109.06181278381708</v>
      </c>
      <c r="AF84" s="69">
        <f>IF(C84 =0,0,AE84 / C84 )</f>
        <v>5.8386492457355836E-4</v>
      </c>
      <c r="AG84" s="66">
        <v>39.070259093526239</v>
      </c>
      <c r="AH84" s="69">
        <f>IF(C84 =0,0,AG84 / C84 )</f>
        <v>2.0916353117959502E-4</v>
      </c>
      <c r="AI84" s="66">
        <v>16.716164937734025</v>
      </c>
      <c r="AJ84" s="69">
        <f>IF(C84 =0,0,AI84 / C84 )</f>
        <v>8.9490373682633785E-5</v>
      </c>
      <c r="AK84" s="66">
        <v>90.993432666767376</v>
      </c>
      <c r="AL84" s="69">
        <f>IF(C84 =0,0,AK84 / C84 )</f>
        <v>4.8713543580998102E-4</v>
      </c>
    </row>
    <row r="85" spans="1:38" x14ac:dyDescent="0.25">
      <c r="A85" s="63" t="s">
        <v>43</v>
      </c>
      <c r="B85" s="68" t="s">
        <v>189</v>
      </c>
      <c r="C85" s="66">
        <v>120972.28103030456</v>
      </c>
      <c r="D85" s="69">
        <f>IF(C85 =0,0,C85 / C85 )</f>
        <v>1</v>
      </c>
      <c r="E85" s="66">
        <v>1756.7361813276634</v>
      </c>
      <c r="F85" s="69">
        <f>IF(C85 =0,0,E85 / C85 )</f>
        <v>1.4521807527854967E-2</v>
      </c>
      <c r="G85" s="66">
        <v>74.060302548054068</v>
      </c>
      <c r="H85" s="69">
        <f>IF(C85 =0,0,G85 / C85 )</f>
        <v>6.12208862371549E-4</v>
      </c>
      <c r="I85" s="66">
        <v>0</v>
      </c>
      <c r="J85" s="69">
        <f>IF(C85 =0,0,I85 / C85 )</f>
        <v>0</v>
      </c>
      <c r="K85" s="66">
        <v>6934.9864935727737</v>
      </c>
      <c r="L85" s="69">
        <f>IF(C85 =0,0,K85 / C85 )</f>
        <v>5.732707058599236E-2</v>
      </c>
      <c r="M85" s="66">
        <v>44.789144574836953</v>
      </c>
      <c r="N85" s="69">
        <f>IF(C85 =0,0,M85 / C85 )</f>
        <v>3.702430357878174E-4</v>
      </c>
      <c r="O85" s="66">
        <v>24334.649964854791</v>
      </c>
      <c r="P85" s="69">
        <f>IF(C85 =0,0,O85 / C85 )</f>
        <v>0.20115889158739397</v>
      </c>
      <c r="Q85" s="66">
        <v>9808.2326811860003</v>
      </c>
      <c r="R85" s="69">
        <f>IF(C85 =0,0,Q85 / C85 )</f>
        <v>8.1078347846718343E-2</v>
      </c>
      <c r="S85" s="66">
        <v>1770.7379746318222</v>
      </c>
      <c r="T85" s="69">
        <f>IF(C85 =0,0,S85 / C85 )</f>
        <v>1.4637551342759568E-2</v>
      </c>
      <c r="U85" s="66">
        <v>0</v>
      </c>
      <c r="V85" s="69">
        <f>IF(C85 =0,0,U85 / C85 )</f>
        <v>0</v>
      </c>
      <c r="W85" s="66">
        <v>69.01232719017932</v>
      </c>
      <c r="X85" s="69">
        <f>IF(C85 =0,0,W85 / C85 )</f>
        <v>5.7048049852751934E-4</v>
      </c>
      <c r="Y85" s="66">
        <v>132.7768804711948</v>
      </c>
      <c r="Z85" s="69">
        <f>IF(C85 =0,0,Y85 / C85 )</f>
        <v>1.0975810271605369E-3</v>
      </c>
      <c r="AA85" s="66">
        <v>57.18666838122595</v>
      </c>
      <c r="AB85" s="69">
        <f>IF(C85 =0,0,AA85 / C85 )</f>
        <v>4.7272538712318915E-4</v>
      </c>
      <c r="AC85" s="66">
        <v>75159.47430621431</v>
      </c>
      <c r="AD85" s="69">
        <f>IF(C85 =0,0,AC85 / C85 )</f>
        <v>0.62129500796456205</v>
      </c>
      <c r="AE85" s="66">
        <v>776.1857924225352</v>
      </c>
      <c r="AF85" s="69">
        <f>IF(C85 =0,0,AE85 / C85 )</f>
        <v>6.4162284600394887E-3</v>
      </c>
      <c r="AG85" s="66">
        <v>20.429323952291057</v>
      </c>
      <c r="AH85" s="69">
        <f>IF(C85 =0,0,AG85 / C85 )</f>
        <v>1.6887607457094524E-4</v>
      </c>
      <c r="AI85" s="66">
        <v>33.022988976897302</v>
      </c>
      <c r="AJ85" s="69">
        <f>IF(C85 =0,0,AI85 / C85 )</f>
        <v>2.7297979913782706E-4</v>
      </c>
      <c r="AK85" s="66">
        <v>0</v>
      </c>
      <c r="AL85" s="69">
        <f>IF(C85 =0,0,AK85 / C85 )</f>
        <v>0</v>
      </c>
    </row>
    <row r="86" spans="1:38" ht="15.75" thickBot="1" x14ac:dyDescent="0.3">
      <c r="A86" s="63" t="s">
        <v>45</v>
      </c>
      <c r="B86" s="68" t="s">
        <v>190</v>
      </c>
      <c r="C86" s="66">
        <v>91186.678100701538</v>
      </c>
      <c r="D86" s="69">
        <f>IF(C86 =0,0,C86 / C86 )</f>
        <v>1</v>
      </c>
      <c r="E86" s="66">
        <v>1567.8970663521277</v>
      </c>
      <c r="F86" s="69">
        <f>IF(C86 =0,0,E86 / C86 )</f>
        <v>1.7194365438124949E-2</v>
      </c>
      <c r="G86" s="66">
        <v>62.686788688717314</v>
      </c>
      <c r="H86" s="69">
        <f>IF(C86 =0,0,G86 / C86 )</f>
        <v>6.8745555814073503E-4</v>
      </c>
      <c r="I86" s="66">
        <v>523.82198409331659</v>
      </c>
      <c r="J86" s="69">
        <f>IF(C86 =0,0,I86 / C86 )</f>
        <v>5.7445012254403703E-3</v>
      </c>
      <c r="K86" s="66">
        <v>5188.072686099631</v>
      </c>
      <c r="L86" s="69">
        <f>IF(C86 =0,0,K86 / C86 )</f>
        <v>5.6895072768965327E-2</v>
      </c>
      <c r="M86" s="66">
        <v>38.560882921460099</v>
      </c>
      <c r="N86" s="69">
        <f>IF(C86 =0,0,M86 / C86 )</f>
        <v>4.2287847002032015E-4</v>
      </c>
      <c r="O86" s="66">
        <v>19387.896413108447</v>
      </c>
      <c r="P86" s="69">
        <f>IF(C86 =0,0,O86 / C86 )</f>
        <v>0.21261764127099272</v>
      </c>
      <c r="Q86" s="66">
        <v>7844.712254957808</v>
      </c>
      <c r="R86" s="69">
        <f>IF(C86 =0,0,Q86 / C86 )</f>
        <v>8.6029148318074927E-2</v>
      </c>
      <c r="S86" s="66">
        <v>1505.3356053554337</v>
      </c>
      <c r="T86" s="69">
        <f>IF(C86 =0,0,S86 / C86 )</f>
        <v>1.650828428789811E-2</v>
      </c>
      <c r="U86" s="66">
        <v>63.674890278290306</v>
      </c>
      <c r="V86" s="69">
        <f>IF(C86 =0,0,U86 / C86 )</f>
        <v>6.9829158825120564E-4</v>
      </c>
      <c r="W86" s="66">
        <v>63.428509241414503</v>
      </c>
      <c r="X86" s="69">
        <f>IF(C86 =0,0,W86 / C86 )</f>
        <v>6.9558964711235072E-4</v>
      </c>
      <c r="Y86" s="66">
        <v>47.56080444922943</v>
      </c>
      <c r="Z86" s="69">
        <f>IF(C86 =0,0,Y86 / C86 )</f>
        <v>5.2157623722958628E-4</v>
      </c>
      <c r="AA86" s="66">
        <v>21.882129627971828</v>
      </c>
      <c r="AB86" s="69">
        <f>IF(C86 =0,0,AA86 / C86 )</f>
        <v>2.3997068523327948E-4</v>
      </c>
      <c r="AC86" s="66">
        <v>54532.944835160881</v>
      </c>
      <c r="AD86" s="69">
        <f>IF(C86 =0,0,AC86 / C86 )</f>
        <v>0.59803631375778055</v>
      </c>
      <c r="AE86" s="66">
        <v>278.24065623868063</v>
      </c>
      <c r="AF86" s="69">
        <f>IF(C86 =0,0,AE86 / C86 )</f>
        <v>3.0513301069198615E-3</v>
      </c>
      <c r="AG86" s="66">
        <v>17.843774890450433</v>
      </c>
      <c r="AH86" s="69">
        <f>IF(C86 =0,0,AG86 / C86 )</f>
        <v>1.9568401067033883E-4</v>
      </c>
      <c r="AI86" s="66">
        <v>15.674125189482307</v>
      </c>
      <c r="AJ86" s="69">
        <f>IF(C86 =0,0,AI86 / C86 )</f>
        <v>1.7189051642140828E-4</v>
      </c>
      <c r="AK86" s="66">
        <v>26.444694048190829</v>
      </c>
      <c r="AL86" s="69">
        <f>IF(C86 =0,0,AK86 / C86 )</f>
        <v>2.900061127239087E-4</v>
      </c>
    </row>
    <row r="87" spans="1:38" x14ac:dyDescent="0.25">
      <c r="A87" s="63" t="s">
        <v>47</v>
      </c>
      <c r="B87" s="70" t="s">
        <v>46</v>
      </c>
      <c r="C87" s="71">
        <v>580403.13128475961</v>
      </c>
      <c r="D87" s="72">
        <f>IF(C87 =0,0,C87 / C87 )</f>
        <v>1</v>
      </c>
      <c r="E87" s="71">
        <v>10155.95398231704</v>
      </c>
      <c r="F87" s="72">
        <f>IF(C87 =0,0,E87 / C87 )</f>
        <v>1.7498103361083154E-2</v>
      </c>
      <c r="G87" s="71">
        <v>403.84247917087623</v>
      </c>
      <c r="H87" s="72">
        <f>IF(C87 =0,0,G87 / C87 )</f>
        <v>6.9579652038910436E-4</v>
      </c>
      <c r="I87" s="71">
        <v>4077.1130138078838</v>
      </c>
      <c r="J87" s="72">
        <f>IF(C87 =0,0,I87 / C87 )</f>
        <v>7.0246227045380203E-3</v>
      </c>
      <c r="K87" s="71">
        <v>32762.174982646135</v>
      </c>
      <c r="L87" s="72">
        <f>IF(C87 =0,0,K87 / C87 )</f>
        <v>5.6447274690136419E-2</v>
      </c>
      <c r="M87" s="71">
        <v>248.60642844811503</v>
      </c>
      <c r="N87" s="72">
        <f>IF(C87 =0,0,M87 / C87 )</f>
        <v>4.2833405791214242E-4</v>
      </c>
      <c r="O87" s="71">
        <v>123517.52633901684</v>
      </c>
      <c r="P87" s="72">
        <f>IF(C87 =0,0,O87 / C87 )</f>
        <v>0.2128133355614448</v>
      </c>
      <c r="Q87" s="71">
        <v>49863.865104772005</v>
      </c>
      <c r="R87" s="72">
        <f>IF(C87 =0,0,Q87 / C87 )</f>
        <v>8.5912467416216609E-2</v>
      </c>
      <c r="S87" s="71">
        <v>9667.9024125787219</v>
      </c>
      <c r="T87" s="72">
        <f>IF(C87 =0,0,S87 / C87 )</f>
        <v>1.665721959696909E-2</v>
      </c>
      <c r="U87" s="71">
        <v>495.60677422839535</v>
      </c>
      <c r="V87" s="72">
        <f>IF(C87 =0,0,U87 / C87 )</f>
        <v>8.5390093111892404E-4</v>
      </c>
      <c r="W87" s="71">
        <v>409.3719532002832</v>
      </c>
      <c r="X87" s="72">
        <f>IF(C87 =0,0,W87 / C87 )</f>
        <v>7.0532347455485309E-4</v>
      </c>
      <c r="Y87" s="71">
        <v>216.87324017322888</v>
      </c>
      <c r="Z87" s="72">
        <f>IF(C87 =0,0,Y87 / C87 )</f>
        <v>3.7365966598623619E-4</v>
      </c>
      <c r="AA87" s="71">
        <v>104.5316530719946</v>
      </c>
      <c r="AB87" s="72">
        <f>IF(C87 =0,0,AA87 / C87 )</f>
        <v>1.8010180758433724E-4</v>
      </c>
      <c r="AC87" s="71">
        <v>346807.55436456716</v>
      </c>
      <c r="AD87" s="72">
        <f>IF(C87 =0,0,AC87 / C87 )</f>
        <v>0.59752874454155058</v>
      </c>
      <c r="AE87" s="71">
        <v>1269.4313044604196</v>
      </c>
      <c r="AF87" s="72">
        <f>IF(C87 =0,0,AE87 / C87 )</f>
        <v>2.1871544725309317E-3</v>
      </c>
      <c r="AG87" s="71">
        <v>115.29635022672726</v>
      </c>
      <c r="AH87" s="72">
        <f>IF(C87 =0,0,AG87 / C87 )</f>
        <v>1.9864873914706728E-4</v>
      </c>
      <c r="AI87" s="71">
        <v>81.651422738871148</v>
      </c>
      <c r="AJ87" s="72">
        <f>IF(C87 =0,0,AI87 / C87 )</f>
        <v>1.4068053450733541E-4</v>
      </c>
      <c r="AK87" s="71">
        <v>205.8294793347952</v>
      </c>
      <c r="AL87" s="72">
        <f>IF(C87 =0,0,AK87 / C87 )</f>
        <v>3.5463192433021236E-4</v>
      </c>
    </row>
    <row r="88" spans="1:38" ht="15.75" thickBot="1" x14ac:dyDescent="0.3">
      <c r="A88" s="63" t="s">
        <v>49</v>
      </c>
    </row>
    <row r="89" spans="1:38" x14ac:dyDescent="0.25">
      <c r="A89" s="63" t="s">
        <v>51</v>
      </c>
      <c r="B89" s="73" t="s">
        <v>50</v>
      </c>
      <c r="C89" s="71">
        <v>24481815.899608567</v>
      </c>
      <c r="D89" s="72">
        <f>IF(C89 =0,0,C89 / C89 )</f>
        <v>1</v>
      </c>
      <c r="E89" s="71">
        <v>420659.47509646427</v>
      </c>
      <c r="F89" s="72">
        <f>IF(C89 =0,0,E89 / C89 )</f>
        <v>1.7182527506188382E-2</v>
      </c>
      <c r="G89" s="71">
        <v>16807.05744865998</v>
      </c>
      <c r="H89" s="72">
        <f>IF(C89 =0,0,G89 / C89 )</f>
        <v>6.8651187957543224E-4</v>
      </c>
      <c r="I89" s="71">
        <v>149172.26432621342</v>
      </c>
      <c r="J89" s="72">
        <f>IF(C89 =0,0,I89 / C89 )</f>
        <v>6.0931862627313727E-3</v>
      </c>
      <c r="K89" s="71">
        <v>1386564.3900320663</v>
      </c>
      <c r="L89" s="72">
        <f>IF(C89 =0,0,K89 / C89 )</f>
        <v>5.6636500973534225E-2</v>
      </c>
      <c r="M89" s="71">
        <v>10330.255798334383</v>
      </c>
      <c r="N89" s="72">
        <f>IF(C89 =0,0,M89 / C89 )</f>
        <v>4.2195627320682329E-4</v>
      </c>
      <c r="O89" s="71">
        <v>5184383.912685384</v>
      </c>
      <c r="P89" s="72">
        <f>IF(C89 =0,0,O89 / C89 )</f>
        <v>0.21176468011787783</v>
      </c>
      <c r="Q89" s="71">
        <v>2094117.4435660127</v>
      </c>
      <c r="R89" s="72">
        <f>IF(C89 =0,0,Q89 / C89 )</f>
        <v>8.5537668126958469E-2</v>
      </c>
      <c r="S89" s="71">
        <v>402977.32130442216</v>
      </c>
      <c r="T89" s="72">
        <f>IF(C89 =0,0,S89 / C89 )</f>
        <v>1.6460270878471284E-2</v>
      </c>
      <c r="U89" s="71">
        <v>18133.121273970119</v>
      </c>
      <c r="V89" s="72">
        <f>IF(C89 =0,0,U89 / C89 )</f>
        <v>7.4067713556575038E-4</v>
      </c>
      <c r="W89" s="71">
        <v>16973.696538543471</v>
      </c>
      <c r="X89" s="72">
        <f>IF(C89 =0,0,W89 / C89 )</f>
        <v>6.9331852703029512E-4</v>
      </c>
      <c r="Y89" s="71">
        <v>11599.027379558405</v>
      </c>
      <c r="Z89" s="72">
        <f>IF(C89 =0,0,Y89 / C89 )</f>
        <v>4.7378133334234651E-4</v>
      </c>
      <c r="AA89" s="71">
        <v>5409.0291865815934</v>
      </c>
      <c r="AB89" s="72">
        <f>IF(C89 =0,0,AA89 / C89 )</f>
        <v>2.2094068547701468E-4</v>
      </c>
      <c r="AC89" s="71">
        <v>14680568.136417314</v>
      </c>
      <c r="AD89" s="72">
        <f>IF(C89 =0,0,AC89 / C89 )</f>
        <v>0.59965192927751887</v>
      </c>
      <c r="AE89" s="71">
        <v>67865.332486560656</v>
      </c>
      <c r="AF89" s="72">
        <f>IF(C89 =0,0,AE89 / C89 )</f>
        <v>2.7720710246679756E-3</v>
      </c>
      <c r="AG89" s="71">
        <v>4782.2010558189722</v>
      </c>
      <c r="AH89" s="72">
        <f>IF(C89 =0,0,AG89 / C89 )</f>
        <v>1.9533686044487548E-4</v>
      </c>
      <c r="AI89" s="71">
        <v>3942.4039090164829</v>
      </c>
      <c r="AJ89" s="72">
        <f>IF(C89 =0,0,AI89 / C89 )</f>
        <v>1.6103396599267446E-4</v>
      </c>
      <c r="AK89" s="71">
        <v>7530.8311036442046</v>
      </c>
      <c r="AL89" s="72">
        <f>IF(C89 =0,0,AK89 / C89 )</f>
        <v>3.0760917141626787E-4</v>
      </c>
    </row>
    <row r="90" spans="1:38" x14ac:dyDescent="0.25">
      <c r="A90" s="63" t="s">
        <v>53</v>
      </c>
    </row>
    <row r="91" spans="1:38" x14ac:dyDescent="0.25">
      <c r="A91" s="63" t="s">
        <v>55</v>
      </c>
      <c r="B91" s="68" t="s">
        <v>191</v>
      </c>
      <c r="C91" s="66">
        <v>946704.07793663221</v>
      </c>
      <c r="D91" s="69">
        <f>IF(C91 =0,0,C91 / C91 )</f>
        <v>1</v>
      </c>
      <c r="E91" s="66">
        <v>16231.135221746601</v>
      </c>
      <c r="F91" s="69">
        <f>IF(C91 =0,0,E91 / C91 )</f>
        <v>1.714488782716856E-2</v>
      </c>
      <c r="G91" s="66">
        <v>649.51813848864106</v>
      </c>
      <c r="H91" s="69">
        <f>IF(C91 =0,0,G91 / C91 )</f>
        <v>6.8608359636971651E-4</v>
      </c>
      <c r="I91" s="66">
        <v>5428.124827376455</v>
      </c>
      <c r="J91" s="69">
        <f>IF(C91 =0,0,I91 / C91 )</f>
        <v>5.7337080866992811E-3</v>
      </c>
      <c r="K91" s="66">
        <v>53815.225598285746</v>
      </c>
      <c r="L91" s="69">
        <f>IF(C91 =0,0,K91 / C91 )</f>
        <v>5.6844822846414185E-2</v>
      </c>
      <c r="M91" s="66">
        <v>399.38132139289621</v>
      </c>
      <c r="N91" s="69">
        <f>IF(C91 =0,0,M91 / C91 )</f>
        <v>4.218650058668374E-4</v>
      </c>
      <c r="O91" s="66">
        <v>200940.34228244287</v>
      </c>
      <c r="P91" s="69">
        <f>IF(C91 =0,0,O91 / C91 )</f>
        <v>0.21225253694945301</v>
      </c>
      <c r="Q91" s="66">
        <v>81266.090634566921</v>
      </c>
      <c r="R91" s="69">
        <f>IF(C91 =0,0,Q91 / C91 )</f>
        <v>8.5841069589230684E-2</v>
      </c>
      <c r="S91" s="66">
        <v>15586.671127197398</v>
      </c>
      <c r="T91" s="69">
        <f>IF(C91 =0,0,S91 / C91 )</f>
        <v>1.6464142798633528E-2</v>
      </c>
      <c r="U91" s="66">
        <v>659.83342298685545</v>
      </c>
      <c r="V91" s="69">
        <f>IF(C91 =0,0,U91 / C91 )</f>
        <v>6.9697959305824555E-4</v>
      </c>
      <c r="W91" s="66">
        <v>655.57839771281692</v>
      </c>
      <c r="X91" s="69">
        <f>IF(C91 =0,0,W91 / C91 )</f>
        <v>6.9248502567102938E-4</v>
      </c>
      <c r="Y91" s="66">
        <v>492.10352720298226</v>
      </c>
      <c r="Z91" s="69">
        <f>IF(C91 =0,0,Y91 / C91 )</f>
        <v>5.1980712735022287E-4</v>
      </c>
      <c r="AA91" s="66">
        <v>226.45478972862756</v>
      </c>
      <c r="AB91" s="69">
        <f>IF(C91 =0,0,AA91 / C91 )</f>
        <v>2.3920335298670313E-4</v>
      </c>
      <c r="AC91" s="66">
        <v>566854.27146068006</v>
      </c>
      <c r="AD91" s="69">
        <f>IF(C91 =0,0,AC91 / C91 )</f>
        <v>0.598766060769649</v>
      </c>
      <c r="AE91" s="66">
        <v>2878.9118885954513</v>
      </c>
      <c r="AF91" s="69">
        <f>IF(C91 =0,0,AE91 / C91 )</f>
        <v>3.0409839311880005E-3</v>
      </c>
      <c r="AG91" s="66">
        <v>184.791834731215</v>
      </c>
      <c r="AH91" s="69">
        <f>IF(C91 =0,0,AG91 / C91 )</f>
        <v>1.951949284236463E-4</v>
      </c>
      <c r="AI91" s="66">
        <v>161.60933611309827</v>
      </c>
      <c r="AJ91" s="69">
        <f>IF(C91 =0,0,AI91 / C91 )</f>
        <v>1.707073412690165E-4</v>
      </c>
      <c r="AK91" s="66">
        <v>274.03412738360203</v>
      </c>
      <c r="AL91" s="69">
        <f>IF(C91 =0,0,AK91 / C91 )</f>
        <v>2.8946123056833875E-4</v>
      </c>
    </row>
    <row r="92" spans="1:38" x14ac:dyDescent="0.25">
      <c r="A92" s="63" t="s">
        <v>57</v>
      </c>
      <c r="B92" s="68" t="s">
        <v>192</v>
      </c>
      <c r="C92" s="66">
        <v>80362.926637914017</v>
      </c>
      <c r="D92" s="69">
        <f>IF(C92 =0,0,C92 / C92 )</f>
        <v>1</v>
      </c>
      <c r="E92" s="66">
        <v>1450.5632451334982</v>
      </c>
      <c r="F92" s="69">
        <f>IF(C92 =0,0,E92 / C92 )</f>
        <v>1.8050154540404012E-2</v>
      </c>
      <c r="G92" s="66">
        <v>57.170626499540411</v>
      </c>
      <c r="H92" s="69">
        <f>IF(C92 =0,0,G92 / C92 )</f>
        <v>7.1140548125045726E-4</v>
      </c>
      <c r="I92" s="66">
        <v>652.0618422269996</v>
      </c>
      <c r="J92" s="69">
        <f>IF(C92 =0,0,I92 / C92 )</f>
        <v>8.113963359808336E-3</v>
      </c>
      <c r="K92" s="66">
        <v>4534.1896100007334</v>
      </c>
      <c r="L92" s="69">
        <f>IF(C92 =0,0,K92 / C92 )</f>
        <v>5.6421409718316197E-2</v>
      </c>
      <c r="M92" s="66">
        <v>35.304544670628559</v>
      </c>
      <c r="N92" s="69">
        <f>IF(C92 =0,0,M92 / C92 )</f>
        <v>4.3931382476521715E-4</v>
      </c>
      <c r="O92" s="66">
        <v>17307.086933941671</v>
      </c>
      <c r="P92" s="69">
        <f>IF(C92 =0,0,O92 / C92 )</f>
        <v>0.21536158099270178</v>
      </c>
      <c r="Q92" s="66">
        <v>6995.1788693231365</v>
      </c>
      <c r="R92" s="69">
        <f>IF(C92 =0,0,Q92 / C92 )</f>
        <v>8.7044849683497169E-2</v>
      </c>
      <c r="S92" s="66">
        <v>1370.4801030514682</v>
      </c>
      <c r="T92" s="69">
        <f>IF(C92 =0,0,S92 / C92 )</f>
        <v>1.7053636053180974E-2</v>
      </c>
      <c r="U92" s="66">
        <v>79.263504624249293</v>
      </c>
      <c r="V92" s="69">
        <f>IF(C92 =0,0,U92 / C92 )</f>
        <v>9.8631928851199862E-4</v>
      </c>
      <c r="W92" s="66">
        <v>58.809297633305533</v>
      </c>
      <c r="X92" s="69">
        <f>IF(C92 =0,0,W92 / C92 )</f>
        <v>7.3179636548428286E-4</v>
      </c>
      <c r="Y92" s="66">
        <v>21.50054126654733</v>
      </c>
      <c r="Z92" s="69">
        <f>IF(C92 =0,0,Y92 / C92 )</f>
        <v>2.6754303465602878E-4</v>
      </c>
      <c r="AA92" s="66">
        <v>11.026884639287141</v>
      </c>
      <c r="AB92" s="69">
        <f>IF(C92 =0,0,AA92 / C92 )</f>
        <v>1.3721357721291379E-4</v>
      </c>
      <c r="AC92" s="66">
        <v>47605.140932021794</v>
      </c>
      <c r="AD92" s="69">
        <f>IF(C92 =0,0,AC92 / C92 )</f>
        <v>0.5923768947155591</v>
      </c>
      <c r="AE92" s="66">
        <v>125.94927680857732</v>
      </c>
      <c r="AF92" s="69">
        <f>IF(C92 =0,0,AE92 / C92 )</f>
        <v>1.5672559733427671E-3</v>
      </c>
      <c r="AG92" s="66">
        <v>16.411012566877417</v>
      </c>
      <c r="AH92" s="69">
        <f>IF(C92 =0,0,AG92 / C92 )</f>
        <v>2.0421123587023457E-4</v>
      </c>
      <c r="AI92" s="66">
        <v>9.8706425457025837</v>
      </c>
      <c r="AJ92" s="69">
        <f>IF(C92 =0,0,AI92 / C92 )</f>
        <v>1.228258222871361E-4</v>
      </c>
      <c r="AK92" s="66">
        <v>32.918770960022982</v>
      </c>
      <c r="AL92" s="69">
        <f>IF(C92 =0,0,AK92 / C92 )</f>
        <v>4.0962633315164013E-4</v>
      </c>
    </row>
    <row r="93" spans="1:38" ht="15.75" thickBot="1" x14ac:dyDescent="0.3">
      <c r="A93" s="63" t="s">
        <v>59</v>
      </c>
      <c r="B93" s="68" t="s">
        <v>193</v>
      </c>
      <c r="C93" s="66">
        <v>694987.22658812045</v>
      </c>
      <c r="D93" s="69">
        <f>IF(C93 =0,0,C93 / C93 )</f>
        <v>1</v>
      </c>
      <c r="E93" s="66">
        <v>11983.109749206416</v>
      </c>
      <c r="F93" s="69">
        <f>IF(C93 =0,0,E93 / C93 )</f>
        <v>1.7242201425822935E-2</v>
      </c>
      <c r="G93" s="66">
        <v>478.70357749326399</v>
      </c>
      <c r="H93" s="69">
        <f>IF(C93 =0,0,G93 / C93 )</f>
        <v>6.8879478525576477E-4</v>
      </c>
      <c r="I93" s="66">
        <v>4083.8993138590336</v>
      </c>
      <c r="J93" s="69">
        <f>IF(C93 =0,0,I93 / C93 )</f>
        <v>5.8762221198049866E-3</v>
      </c>
      <c r="K93" s="66">
        <v>39523.276634888345</v>
      </c>
      <c r="L93" s="69">
        <f>IF(C93 =0,0,K93 / C93 )</f>
        <v>5.686906913227565E-2</v>
      </c>
      <c r="M93" s="66">
        <v>294.53417061727799</v>
      </c>
      <c r="N93" s="69">
        <f>IF(C93 =0,0,M93 / C93 )</f>
        <v>4.2379796253698876E-4</v>
      </c>
      <c r="O93" s="66">
        <v>147874.08132793262</v>
      </c>
      <c r="P93" s="69">
        <f>IF(C93 =0,0,O93 / C93 )</f>
        <v>0.21277237288789655</v>
      </c>
      <c r="Q93" s="66">
        <v>59829.185992515733</v>
      </c>
      <c r="R93" s="69">
        <f>IF(C93 =0,0,Q93 / C93 )</f>
        <v>8.6086741890542828E-2</v>
      </c>
      <c r="S93" s="66">
        <v>11494.284126010234</v>
      </c>
      <c r="T93" s="69">
        <f>IF(C93 =0,0,S93 / C93 )</f>
        <v>1.6538842278352037E-2</v>
      </c>
      <c r="U93" s="66">
        <v>496.43170507183902</v>
      </c>
      <c r="V93" s="69">
        <f>IF(C93 =0,0,U93 / C93 )</f>
        <v>7.1430335131331265E-4</v>
      </c>
      <c r="W93" s="66">
        <v>484.83571539347139</v>
      </c>
      <c r="X93" s="69">
        <f>IF(C93 =0,0,W93 / C93 )</f>
        <v>6.9761816742109142E-4</v>
      </c>
      <c r="Y93" s="66">
        <v>352.68686989279001</v>
      </c>
      <c r="Z93" s="69">
        <f>IF(C93 =0,0,Y93 / C93 )</f>
        <v>5.0747244898906253E-4</v>
      </c>
      <c r="AA93" s="66">
        <v>162.81157035681878</v>
      </c>
      <c r="AB93" s="69">
        <f>IF(C93 =0,0,AA93 / C93 )</f>
        <v>2.3426555788097668E-4</v>
      </c>
      <c r="AC93" s="66">
        <v>415405.94112059573</v>
      </c>
      <c r="AD93" s="69">
        <f>IF(C93 =0,0,AC93 / C93 )</f>
        <v>0.59771737555513849</v>
      </c>
      <c r="AE93" s="66">
        <v>2063.3720188331481</v>
      </c>
      <c r="AF93" s="69">
        <f>IF(C93 =0,0,AE93 / C93 )</f>
        <v>2.9689351687264775E-3</v>
      </c>
      <c r="AG93" s="66">
        <v>136.3292823707215</v>
      </c>
      <c r="AH93" s="69">
        <f>IF(C93 =0,0,AG93 / C93 )</f>
        <v>1.9616084606331353E-4</v>
      </c>
      <c r="AI93" s="66">
        <v>117.57133333426258</v>
      </c>
      <c r="AJ93" s="69">
        <f>IF(C93 =0,0,AI93 / C93 )</f>
        <v>1.6917049527867141E-4</v>
      </c>
      <c r="AK93" s="66">
        <v>206.17207974871727</v>
      </c>
      <c r="AL93" s="69">
        <f>IF(C93 =0,0,AK93 / C93 )</f>
        <v>2.9665592670079932E-4</v>
      </c>
    </row>
    <row r="94" spans="1:38" x14ac:dyDescent="0.25">
      <c r="A94" s="63" t="s">
        <v>60</v>
      </c>
      <c r="B94" s="70" t="s">
        <v>52</v>
      </c>
      <c r="C94" s="71">
        <v>1722054.2311626668</v>
      </c>
      <c r="D94" s="72">
        <f>IF(C94 =0,0,C94 / C94 )</f>
        <v>1</v>
      </c>
      <c r="E94" s="71">
        <v>29664.808216086516</v>
      </c>
      <c r="F94" s="72">
        <f>IF(C94 =0,0,E94 / C94 )</f>
        <v>1.7226407670133562E-2</v>
      </c>
      <c r="G94" s="71">
        <v>1185.392342481445</v>
      </c>
      <c r="H94" s="72">
        <f>IF(C94 =0,0,G94 / C94 )</f>
        <v>6.883594726753247E-4</v>
      </c>
      <c r="I94" s="71">
        <v>10164.085983462484</v>
      </c>
      <c r="J94" s="72">
        <f>IF(C94 =0,0,I94 / C94 )</f>
        <v>5.90230307474119E-3</v>
      </c>
      <c r="K94" s="71">
        <v>97872.691843174805</v>
      </c>
      <c r="L94" s="72">
        <f>IF(C94 =0,0,K94 / C94 )</f>
        <v>5.6834848793986481E-2</v>
      </c>
      <c r="M94" s="71">
        <v>729.22003668080265</v>
      </c>
      <c r="N94" s="72">
        <f>IF(C94 =0,0,M94 / C94 )</f>
        <v>4.2345939139701798E-4</v>
      </c>
      <c r="O94" s="71">
        <v>366121.51054431719</v>
      </c>
      <c r="P94" s="72">
        <f>IF(C94 =0,0,O94 / C94 )</f>
        <v>0.21260742194926441</v>
      </c>
      <c r="Q94" s="71">
        <v>148090.4554964058</v>
      </c>
      <c r="R94" s="72">
        <f>IF(C94 =0,0,Q94 / C94 )</f>
        <v>8.599639478044814E-2</v>
      </c>
      <c r="S94" s="71">
        <v>28451.435356259091</v>
      </c>
      <c r="T94" s="72">
        <f>IF(C94 =0,0,S94 / C94 )</f>
        <v>1.6521799860536181E-2</v>
      </c>
      <c r="U94" s="71">
        <v>1235.5286326829437</v>
      </c>
      <c r="V94" s="72">
        <f>IF(C94 =0,0,U94 / C94 )</f>
        <v>7.1747370688132208E-4</v>
      </c>
      <c r="W94" s="71">
        <v>1199.2234107395936</v>
      </c>
      <c r="X94" s="72">
        <f>IF(C94 =0,0,W94 / C94 )</f>
        <v>6.9639119897514656E-4</v>
      </c>
      <c r="Y94" s="71">
        <v>866.29093836231937</v>
      </c>
      <c r="Z94" s="72">
        <f>IF(C94 =0,0,Y94 / C94 )</f>
        <v>5.03056711389067E-4</v>
      </c>
      <c r="AA94" s="71">
        <v>400.29324472473354</v>
      </c>
      <c r="AB94" s="72">
        <f>IF(C94 =0,0,AA94 / C94 )</f>
        <v>2.3245100966098523E-4</v>
      </c>
      <c r="AC94" s="71">
        <v>1029865.3535132974</v>
      </c>
      <c r="AD94" s="72">
        <f>IF(C94 =0,0,AC94 / C94 )</f>
        <v>0.59804466948637891</v>
      </c>
      <c r="AE94" s="71">
        <v>5068.2331842371777</v>
      </c>
      <c r="AF94" s="72">
        <f>IF(C94 =0,0,AE94 / C94 )</f>
        <v>2.9431321572348482E-3</v>
      </c>
      <c r="AG94" s="71">
        <v>337.53212966881398</v>
      </c>
      <c r="AH94" s="72">
        <f>IF(C94 =0,0,AG94 / C94 )</f>
        <v>1.9600551687673905E-4</v>
      </c>
      <c r="AI94" s="71">
        <v>289.05131199306345</v>
      </c>
      <c r="AJ94" s="72">
        <f>IF(C94 =0,0,AI94 / C94 )</f>
        <v>1.6785261855424075E-4</v>
      </c>
      <c r="AK94" s="71">
        <v>513.1249780923423</v>
      </c>
      <c r="AL94" s="72">
        <f>IF(C94 =0,0,AK94 / C94 )</f>
        <v>2.9797260086629181E-4</v>
      </c>
    </row>
    <row r="95" spans="1:38" x14ac:dyDescent="0.25">
      <c r="A95" s="63" t="s">
        <v>62</v>
      </c>
    </row>
    <row r="96" spans="1:38" x14ac:dyDescent="0.25">
      <c r="A96" s="63" t="s">
        <v>64</v>
      </c>
      <c r="B96" s="68" t="s">
        <v>194</v>
      </c>
      <c r="C96" s="66">
        <v>-190470.30079998585</v>
      </c>
      <c r="D96" s="69">
        <f>IF(C96 =0,0,C96 / C96 )</f>
        <v>1</v>
      </c>
      <c r="E96" s="66">
        <v>-3282.4815732461475</v>
      </c>
      <c r="F96" s="69">
        <f>IF(C96 =0,0,E96 / C96 )</f>
        <v>1.7233561135040699E-2</v>
      </c>
      <c r="G96" s="66">
        <v>-131.15964597272824</v>
      </c>
      <c r="H96" s="69">
        <f>IF(C96 =0,0,G96 / C96 )</f>
        <v>6.8860943371145235E-4</v>
      </c>
      <c r="I96" s="66">
        <v>-1099.0970246109275</v>
      </c>
      <c r="J96" s="69">
        <f>IF(C96 =0,0,I96 / C96 )</f>
        <v>5.7704378057611026E-3</v>
      </c>
      <c r="K96" s="66">
        <v>-10842.948311125498</v>
      </c>
      <c r="L96" s="69">
        <f>IF(C96 =0,0,K96 / C96 )</f>
        <v>5.6927238869180719E-2</v>
      </c>
      <c r="M96" s="66">
        <v>-80.706671204944527</v>
      </c>
      <c r="N96" s="69">
        <f>IF(C96 =0,0,M96 / C96 )</f>
        <v>4.2372312568401488E-4</v>
      </c>
      <c r="O96" s="66">
        <v>-40550.665544933043</v>
      </c>
      <c r="P96" s="69">
        <f>IF(C96 =0,0,O96 / C96 )</f>
        <v>0.21289757707431547</v>
      </c>
      <c r="Q96" s="66">
        <v>-16412.633184420825</v>
      </c>
      <c r="R96" s="69">
        <f>IF(C96 =0,0,Q96 / C96 )</f>
        <v>8.6168988632279439E-2</v>
      </c>
      <c r="S96" s="66">
        <v>-3150.7122207951543</v>
      </c>
      <c r="T96" s="69">
        <f>IF(C96 =0,0,S96 / C96 )</f>
        <v>1.6541750643339081E-2</v>
      </c>
      <c r="U96" s="66">
        <v>-133.60432469903483</v>
      </c>
      <c r="V96" s="69">
        <f>IF(C96 =0,0,U96 / C96 )</f>
        <v>7.0144439389179967E-4</v>
      </c>
      <c r="W96" s="66">
        <v>-132.90650466772084</v>
      </c>
      <c r="X96" s="69">
        <f>IF(C96 =0,0,W96 / C96 )</f>
        <v>6.9778072544384156E-4</v>
      </c>
      <c r="Y96" s="66">
        <v>-99.209820633382279</v>
      </c>
      <c r="Z96" s="69">
        <f>IF(C96 =0,0,Y96 / C96 )</f>
        <v>5.2086766397015972E-4</v>
      </c>
      <c r="AA96" s="66">
        <v>-45.650365293470166</v>
      </c>
      <c r="AB96" s="69">
        <f>IF(C96 =0,0,AA96 / C96 )</f>
        <v>2.3967182863541503E-4</v>
      </c>
      <c r="AC96" s="66">
        <v>-113802.48605699043</v>
      </c>
      <c r="AD96" s="69">
        <f>IF(C96 =0,0,AC96 / C96 )</f>
        <v>0.59748152640602581</v>
      </c>
      <c r="AE96" s="66">
        <v>-580.40078491889892</v>
      </c>
      <c r="AF96" s="69">
        <f>IF(C96 =0,0,AE96 / C96 )</f>
        <v>3.0471983426349587E-3</v>
      </c>
      <c r="AG96" s="66">
        <v>-37.350496918118637</v>
      </c>
      <c r="AH96" s="69">
        <f>IF(C96 =0,0,AG96 / C96 )</f>
        <v>1.9609617227066097E-4</v>
      </c>
      <c r="AI96" s="66">
        <v>-32.801318973615167</v>
      </c>
      <c r="AJ96" s="69">
        <f>IF(C96 =0,0,AI96 / C96 )</f>
        <v>1.7221224955201836E-4</v>
      </c>
      <c r="AK96" s="66">
        <v>-55.486950581927069</v>
      </c>
      <c r="AL96" s="69">
        <f>IF(C96 =0,0,AK96 / C96 )</f>
        <v>2.9131549826339745E-4</v>
      </c>
    </row>
    <row r="97" spans="1:38" x14ac:dyDescent="0.25">
      <c r="A97" s="63" t="s">
        <v>66</v>
      </c>
      <c r="B97" s="68" t="s">
        <v>195</v>
      </c>
      <c r="C97" s="66">
        <v>-908819.683539405</v>
      </c>
      <c r="D97" s="69">
        <f>IF(C97 =0,0,C97 / C97 )</f>
        <v>1</v>
      </c>
      <c r="E97" s="66">
        <v>-15643.991996930079</v>
      </c>
      <c r="F97" s="69">
        <f>IF(C97 =0,0,E97 / C97 )</f>
        <v>1.7213526819758608E-2</v>
      </c>
      <c r="G97" s="66">
        <v>-625.25557974693936</v>
      </c>
      <c r="H97" s="69">
        <f>IF(C97 =0,0,G97 / C97 )</f>
        <v>6.8798639716063025E-4</v>
      </c>
      <c r="I97" s="66">
        <v>-5137.3069562325518</v>
      </c>
      <c r="J97" s="69">
        <f>IF(C97 =0,0,I97 / C97 )</f>
        <v>5.6527241313978497E-3</v>
      </c>
      <c r="K97" s="66">
        <v>-51779.087094251445</v>
      </c>
      <c r="L97" s="69">
        <f>IF(C97 =0,0,K97 / C97 )</f>
        <v>5.6973993886881284E-2</v>
      </c>
      <c r="M97" s="66">
        <v>-384.72714150887771</v>
      </c>
      <c r="N97" s="69">
        <f>IF(C97 =0,0,M97 / C97 )</f>
        <v>4.2332615421637325E-4</v>
      </c>
      <c r="O97" s="66">
        <v>-193504.72097799179</v>
      </c>
      <c r="P97" s="69">
        <f>IF(C97 =0,0,O97 / C97 )</f>
        <v>0.21291871697187084</v>
      </c>
      <c r="Q97" s="66">
        <v>-78341.677336035049</v>
      </c>
      <c r="R97" s="69">
        <f>IF(C97 =0,0,Q97 / C97 )</f>
        <v>8.620156314279287E-2</v>
      </c>
      <c r="S97" s="66">
        <v>-15027.335211625335</v>
      </c>
      <c r="T97" s="69">
        <f>IF(C97 =0,0,S97 / C97 )</f>
        <v>1.6535001919304022E-2</v>
      </c>
      <c r="U97" s="66">
        <v>-624.48210784855223</v>
      </c>
      <c r="V97" s="69">
        <f>IF(C97 =0,0,U97 / C97 )</f>
        <v>6.8713532415638496E-4</v>
      </c>
      <c r="W97" s="66">
        <v>-633.94064705044332</v>
      </c>
      <c r="X97" s="69">
        <f>IF(C97 =0,0,W97 / C97 )</f>
        <v>6.97542822335842E-4</v>
      </c>
      <c r="Y97" s="66">
        <v>-486.03328885595238</v>
      </c>
      <c r="Z97" s="69">
        <f>IF(C97 =0,0,Y97 / C97 )</f>
        <v>5.3479617316725813E-4</v>
      </c>
      <c r="AA97" s="66">
        <v>-222.99805298124568</v>
      </c>
      <c r="AB97" s="69">
        <f>IF(C97 =0,0,AA97 / C97 )</f>
        <v>2.4537106427182352E-4</v>
      </c>
      <c r="AC97" s="66">
        <v>-542968.04693412862</v>
      </c>
      <c r="AD97" s="69">
        <f>IF(C97 =0,0,AC97 / C97 )</f>
        <v>0.5974430976445575</v>
      </c>
      <c r="AE97" s="66">
        <v>-2843.3098655675867</v>
      </c>
      <c r="AF97" s="69">
        <f>IF(C97 =0,0,AE97 / C97 )</f>
        <v>3.1285742563302494E-3</v>
      </c>
      <c r="AG97" s="66">
        <v>-178.01399854701157</v>
      </c>
      <c r="AH97" s="69">
        <f>IF(C97 =0,0,AG97 / C97 )</f>
        <v>1.9587383699012188E-4</v>
      </c>
      <c r="AI97" s="66">
        <v>-159.40390821556213</v>
      </c>
      <c r="AJ97" s="69">
        <f>IF(C97 =0,0,AI97 / C97 )</f>
        <v>1.7539662828908197E-4</v>
      </c>
      <c r="AK97" s="66">
        <v>-259.35244188798765</v>
      </c>
      <c r="AL97" s="69">
        <f>IF(C97 =0,0,AK97 / C97 )</f>
        <v>2.8537282651926909E-4</v>
      </c>
    </row>
    <row r="98" spans="1:38" ht="15.75" thickBot="1" x14ac:dyDescent="0.3">
      <c r="A98" s="63" t="s">
        <v>68</v>
      </c>
      <c r="B98" s="68" t="s">
        <v>196</v>
      </c>
      <c r="C98" s="66">
        <v>-284780.19654678379</v>
      </c>
      <c r="D98" s="69">
        <f>IF(C98 =0,0,C98 / C98 )</f>
        <v>1</v>
      </c>
      <c r="E98" s="66">
        <v>-5008.6018645085833</v>
      </c>
      <c r="F98" s="69">
        <f>IF(C98 =0,0,E98 / C98 )</f>
        <v>1.7587605898311712E-2</v>
      </c>
      <c r="G98" s="66">
        <v>-198.93300690644398</v>
      </c>
      <c r="H98" s="69">
        <f>IF(C98 =0,0,G98 / C98 )</f>
        <v>6.9854929984137148E-4</v>
      </c>
      <c r="I98" s="66">
        <v>-1910.8110313118395</v>
      </c>
      <c r="J98" s="69">
        <f>IF(C98 =0,0,I98 / C98 )</f>
        <v>6.7097749579575518E-3</v>
      </c>
      <c r="K98" s="66">
        <v>-16163.591596331256</v>
      </c>
      <c r="L98" s="69">
        <f>IF(C98 =0,0,K98 / C98 )</f>
        <v>5.6758130629620152E-2</v>
      </c>
      <c r="M98" s="66">
        <v>-122.61801344944533</v>
      </c>
      <c r="N98" s="69">
        <f>IF(C98 =0,0,M98 / C98 )</f>
        <v>4.3057071712253558E-4</v>
      </c>
      <c r="O98" s="66">
        <v>-60974.346113735104</v>
      </c>
      <c r="P98" s="69">
        <f>IF(C98 =0,0,O98 / C98 )</f>
        <v>0.21411020447736159</v>
      </c>
      <c r="Q98" s="66">
        <v>-24672.184841060076</v>
      </c>
      <c r="R98" s="69">
        <f>IF(C98 =0,0,Q98 / C98 )</f>
        <v>8.6635886695186404E-2</v>
      </c>
      <c r="S98" s="66">
        <v>-4776.2151182612197</v>
      </c>
      <c r="T98" s="69">
        <f>IF(C98 =0,0,S98 / C98 )</f>
        <v>1.6771584457687463E-2</v>
      </c>
      <c r="U98" s="66">
        <v>-232.27486905103433</v>
      </c>
      <c r="V98" s="69">
        <f>IF(C98 =0,0,U98 / C98 )</f>
        <v>8.15628586072965E-4</v>
      </c>
      <c r="W98" s="66">
        <v>-203.05308615545954</v>
      </c>
      <c r="X98" s="69">
        <f>IF(C98 =0,0,W98 / C98 )</f>
        <v>7.1301687623528942E-4</v>
      </c>
      <c r="Y98" s="66">
        <v>-119.94801966509476</v>
      </c>
      <c r="Z98" s="69">
        <f>IF(C98 =0,0,Y98 / C98 )</f>
        <v>4.2119508701648665E-4</v>
      </c>
      <c r="AA98" s="66">
        <v>-56.769656981110856</v>
      </c>
      <c r="AB98" s="69">
        <f>IF(C98 =0,0,AA98 / C98 )</f>
        <v>1.9934552215882298E-4</v>
      </c>
      <c r="AC98" s="66">
        <v>-169441.95007168388</v>
      </c>
      <c r="AD98" s="69">
        <f>IF(C98 =0,0,AC98 / C98 )</f>
        <v>0.5949920399182248</v>
      </c>
      <c r="AE98" s="66">
        <v>-701.95762510650025</v>
      </c>
      <c r="AF98" s="69">
        <f>IF(C98 =0,0,AE98 / C98 )</f>
        <v>2.4649102487404964E-3</v>
      </c>
      <c r="AG98" s="66">
        <v>-56.85235375475262</v>
      </c>
      <c r="AH98" s="69">
        <f>IF(C98 =0,0,AG98 / C98 )</f>
        <v>1.9963591023581899E-4</v>
      </c>
      <c r="AI98" s="66">
        <v>-43.623657596881301</v>
      </c>
      <c r="AJ98" s="69">
        <f>IF(C98 =0,0,AI98 / C98 )</f>
        <v>1.5318360660557657E-4</v>
      </c>
      <c r="AK98" s="66">
        <v>-96.465621225144588</v>
      </c>
      <c r="AL98" s="69">
        <f>IF(C98 =0,0,AK98 / C98 )</f>
        <v>3.3873711162109261E-4</v>
      </c>
    </row>
    <row r="99" spans="1:38" x14ac:dyDescent="0.25">
      <c r="A99" s="63" t="s">
        <v>69</v>
      </c>
      <c r="B99" s="70" t="s">
        <v>54</v>
      </c>
      <c r="C99" s="71">
        <v>-1384070.1808861753</v>
      </c>
      <c r="D99" s="72">
        <f>IF(C99 =0,0,C99 / C99 )</f>
        <v>1</v>
      </c>
      <c r="E99" s="71">
        <v>-23935.075434684808</v>
      </c>
      <c r="F99" s="72">
        <f>IF(C99 =0,0,E99 / C99 )</f>
        <v>1.7293252730407035E-2</v>
      </c>
      <c r="G99" s="71">
        <v>-955.34823262611167</v>
      </c>
      <c r="H99" s="72">
        <f>IF(C99 =0,0,G99 / C99 )</f>
        <v>6.9024551342796304E-4</v>
      </c>
      <c r="I99" s="71">
        <v>-8147.2150121553177</v>
      </c>
      <c r="J99" s="72">
        <f>IF(C99 =0,0,I99 / C99 )</f>
        <v>5.8864175564702359E-3</v>
      </c>
      <c r="K99" s="71">
        <v>-78785.627001708184</v>
      </c>
      <c r="L99" s="72">
        <f>IF(C99 =0,0,K99 / C99 )</f>
        <v>5.6923144570071083E-2</v>
      </c>
      <c r="M99" s="71">
        <v>-588.05182616326749</v>
      </c>
      <c r="N99" s="72">
        <f>IF(C99 =0,0,M99 / C99 )</f>
        <v>4.2487139328928894E-4</v>
      </c>
      <c r="O99" s="71">
        <v>-295029.73263665999</v>
      </c>
      <c r="P99" s="72">
        <f>IF(C99 =0,0,O99 / C99 )</f>
        <v>0.21316096301400123</v>
      </c>
      <c r="Q99" s="71">
        <v>-119426.49536151592</v>
      </c>
      <c r="R99" s="72">
        <f>IF(C99 =0,0,Q99 / C99 )</f>
        <v>8.6286444871640111E-2</v>
      </c>
      <c r="S99" s="71">
        <v>-22954.262550681717</v>
      </c>
      <c r="T99" s="72">
        <f>IF(C99 =0,0,S99 / C99 )</f>
        <v>1.6584608835358946E-2</v>
      </c>
      <c r="U99" s="71">
        <v>-990.36130159862137</v>
      </c>
      <c r="V99" s="72">
        <f>IF(C99 =0,0,U99 / C99 )</f>
        <v>7.1554269088040399E-4</v>
      </c>
      <c r="W99" s="71">
        <v>-969.90023787362372</v>
      </c>
      <c r="X99" s="72">
        <f>IF(C99 =0,0,W99 / C99 )</f>
        <v>7.0075943493893352E-4</v>
      </c>
      <c r="Y99" s="71">
        <v>-705.19112915442906</v>
      </c>
      <c r="Z99" s="72">
        <f>IF(C99 =0,0,Y99 / C99 )</f>
        <v>5.0950532631439114E-4</v>
      </c>
      <c r="AA99" s="71">
        <v>-325.41807525582669</v>
      </c>
      <c r="AB99" s="72">
        <f>IF(C99 =0,0,AA99 / C99 )</f>
        <v>2.3511674462018396E-4</v>
      </c>
      <c r="AC99" s="71">
        <v>-826212.48306280305</v>
      </c>
      <c r="AD99" s="72">
        <f>IF(C99 =0,0,AC99 / C99 )</f>
        <v>0.59694406719593218</v>
      </c>
      <c r="AE99" s="71">
        <v>-4125.668275592986</v>
      </c>
      <c r="AF99" s="72">
        <f>IF(C99 =0,0,AE99 / C99 )</f>
        <v>2.9808230338084839E-3</v>
      </c>
      <c r="AG99" s="71">
        <v>-272.21684921988287</v>
      </c>
      <c r="AH99" s="72">
        <f>IF(C99 =0,0,AG99 / C99 )</f>
        <v>1.9667850155227767E-4</v>
      </c>
      <c r="AI99" s="71">
        <v>-235.82888478605867</v>
      </c>
      <c r="AJ99" s="72">
        <f>IF(C99 =0,0,AI99 / C99 )</f>
        <v>1.7038795289633728E-4</v>
      </c>
      <c r="AK99" s="71">
        <v>-411.30501369505936</v>
      </c>
      <c r="AL99" s="72">
        <f>IF(C99 =0,0,AK99 / C99 )</f>
        <v>2.9717063439060155E-4</v>
      </c>
    </row>
    <row r="100" spans="1:38" ht="15.75" thickBot="1" x14ac:dyDescent="0.3">
      <c r="A100" s="63" t="s">
        <v>71</v>
      </c>
    </row>
    <row r="101" spans="1:38" x14ac:dyDescent="0.25">
      <c r="A101" s="63" t="s">
        <v>73</v>
      </c>
      <c r="B101" s="73" t="s">
        <v>56</v>
      </c>
      <c r="C101" s="71">
        <v>337984.05027649191</v>
      </c>
      <c r="D101" s="72">
        <f>IF(C101 =0,0,C101 / C101 )</f>
        <v>1</v>
      </c>
      <c r="E101" s="71">
        <v>5729.7327814017044</v>
      </c>
      <c r="F101" s="72">
        <f>IF(C101 =0,0,E101 / C101 )</f>
        <v>1.6952672106019286E-2</v>
      </c>
      <c r="G101" s="71">
        <v>230.04410985533346</v>
      </c>
      <c r="H101" s="72">
        <f>IF(C101 =0,0,G101 / C101 )</f>
        <v>6.8063599352437818E-4</v>
      </c>
      <c r="I101" s="71">
        <v>2016.8709713071644</v>
      </c>
      <c r="J101" s="72">
        <f>IF(C101 =0,0,I101 / C101 )</f>
        <v>5.9673554703461272E-3</v>
      </c>
      <c r="K101" s="71">
        <v>19087.064841466639</v>
      </c>
      <c r="L101" s="72">
        <f>IF(C101 =0,0,K101 / C101 )</f>
        <v>5.6473270930543135E-2</v>
      </c>
      <c r="M101" s="71">
        <v>141.16821051753521</v>
      </c>
      <c r="N101" s="72">
        <f>IF(C101 =0,0,M101 / C101 )</f>
        <v>4.1767713713724322E-4</v>
      </c>
      <c r="O101" s="71">
        <v>71091.777907657292</v>
      </c>
      <c r="P101" s="72">
        <f>IF(C101 =0,0,O101 / C101 )</f>
        <v>0.21034062953414462</v>
      </c>
      <c r="Q101" s="71">
        <v>28663.960134889807</v>
      </c>
      <c r="R101" s="72">
        <f>IF(C101 =0,0,Q101 / C101 )</f>
        <v>8.4808617777794276E-2</v>
      </c>
      <c r="S101" s="71">
        <v>5497.1728055773783</v>
      </c>
      <c r="T101" s="72">
        <f>IF(C101 =0,0,S101 / C101 )</f>
        <v>1.6264592370794865E-2</v>
      </c>
      <c r="U101" s="71">
        <v>245.16733108432226</v>
      </c>
      <c r="V101" s="72">
        <f>IF(C101 =0,0,U101 / C101 )</f>
        <v>7.2538136306657126E-4</v>
      </c>
      <c r="W101" s="71">
        <v>229.32317286596972</v>
      </c>
      <c r="X101" s="72">
        <f>IF(C101 =0,0,W101 / C101 )</f>
        <v>6.7850294319619269E-4</v>
      </c>
      <c r="Y101" s="71">
        <v>161.09980920789027</v>
      </c>
      <c r="Z101" s="72">
        <f>IF(C101 =0,0,Y101 / C101 )</f>
        <v>4.7664914683429776E-4</v>
      </c>
      <c r="AA101" s="71">
        <v>74.875169468906833</v>
      </c>
      <c r="AB101" s="72">
        <f>IF(C101 =0,0,AA101 / C101 )</f>
        <v>2.2153462391983971E-4</v>
      </c>
      <c r="AC101" s="71">
        <v>203652.87045049449</v>
      </c>
      <c r="AD101" s="72">
        <f>IF(C101 =0,0,AC101 / C101 )</f>
        <v>0.60255171888701198</v>
      </c>
      <c r="AE101" s="71">
        <v>942.56490864419038</v>
      </c>
      <c r="AF101" s="72">
        <f>IF(C101 =0,0,AE101 / C101 )</f>
        <v>2.7887851745462956E-3</v>
      </c>
      <c r="AG101" s="71">
        <v>65.315280448931119</v>
      </c>
      <c r="AH101" s="72">
        <f>IF(C101 =0,0,AG101 / C101 )</f>
        <v>1.932495938654477E-4</v>
      </c>
      <c r="AI101" s="71">
        <v>53.222427207004912</v>
      </c>
      <c r="AJ101" s="72">
        <f>IF(C101 =0,0,AI101 / C101 )</f>
        <v>1.5747023317658234E-4</v>
      </c>
      <c r="AK101" s="71">
        <v>101.81996439728277</v>
      </c>
      <c r="AL101" s="72">
        <f>IF(C101 =0,0,AK101 / C101 )</f>
        <v>3.0125671407863104E-4</v>
      </c>
    </row>
    <row r="102" spans="1:38" ht="15.75" thickBot="1" x14ac:dyDescent="0.3">
      <c r="A102" s="63" t="s">
        <v>75</v>
      </c>
    </row>
    <row r="103" spans="1:38" ht="15.75" thickBot="1" x14ac:dyDescent="0.3">
      <c r="A103" s="63" t="s">
        <v>77</v>
      </c>
      <c r="B103" s="74" t="s">
        <v>58</v>
      </c>
      <c r="C103" s="75">
        <v>24819799.949885059</v>
      </c>
      <c r="D103" s="76">
        <f>IF(C103 =0,0,C103 / C103 )</f>
        <v>1</v>
      </c>
      <c r="E103" s="75">
        <v>426389.20787786605</v>
      </c>
      <c r="F103" s="76">
        <f>IF(C103 =0,0,E103 / C103 )</f>
        <v>1.7179397446345682E-2</v>
      </c>
      <c r="G103" s="75">
        <v>17037.101558515296</v>
      </c>
      <c r="H103" s="76">
        <f>IF(C103 =0,0,G103 / C103 )</f>
        <v>6.864318645966441E-4</v>
      </c>
      <c r="I103" s="75">
        <v>151189.13529752058</v>
      </c>
      <c r="J103" s="76">
        <f>IF(C103 =0,0,I103 / C103 )</f>
        <v>6.0914727597641549E-3</v>
      </c>
      <c r="K103" s="75">
        <v>1405651.4548735332</v>
      </c>
      <c r="L103" s="76">
        <f>IF(C103 =0,0,K103 / C103 )</f>
        <v>5.6634278185632304E-2</v>
      </c>
      <c r="M103" s="75">
        <v>10471.424008851916</v>
      </c>
      <c r="N103" s="76">
        <f>IF(C103 =0,0,M103 / C103 )</f>
        <v>4.2189800199821554E-4</v>
      </c>
      <c r="O103" s="75">
        <v>5255475.6905930396</v>
      </c>
      <c r="P103" s="76">
        <f>IF(C103 =0,0,O103 / C103 )</f>
        <v>0.2117452880847002</v>
      </c>
      <c r="Q103" s="75">
        <v>2122781.4037009017</v>
      </c>
      <c r="R103" s="76">
        <f>IF(C103 =0,0,Q103 / C103 )</f>
        <v>8.5527740271360744E-2</v>
      </c>
      <c r="S103" s="75">
        <v>408474.49410999927</v>
      </c>
      <c r="T103" s="76">
        <f>IF(C103 =0,0,S103 / C103 )</f>
        <v>1.645760622304657E-2</v>
      </c>
      <c r="U103" s="75">
        <v>18378.288605054433</v>
      </c>
      <c r="V103" s="76">
        <f>IF(C103 =0,0,U103 / C103 )</f>
        <v>7.4046884512215996E-4</v>
      </c>
      <c r="W103" s="75">
        <v>17203.019711409444</v>
      </c>
      <c r="X103" s="76">
        <f>IF(C103 =0,0,W103 / C103 )</f>
        <v>6.9311677556406384E-4</v>
      </c>
      <c r="Y103" s="75">
        <v>11760.127188766286</v>
      </c>
      <c r="Z103" s="76">
        <f>IF(C103 =0,0,Y103 / C103 )</f>
        <v>4.7382038584161703E-4</v>
      </c>
      <c r="AA103" s="75">
        <v>5483.9043560505015</v>
      </c>
      <c r="AB103" s="76">
        <f>IF(C103 =0,0,AA103 / C103 )</f>
        <v>2.209487734439172E-4</v>
      </c>
      <c r="AC103" s="75">
        <v>14884221.006867809</v>
      </c>
      <c r="AD103" s="76">
        <f>IF(C103 =0,0,AC103 / C103 )</f>
        <v>0.59969141721211727</v>
      </c>
      <c r="AE103" s="75">
        <v>68807.897395204913</v>
      </c>
      <c r="AF103" s="76">
        <f>IF(C103 =0,0,AE103 / C103 )</f>
        <v>2.7722986298897852E-3</v>
      </c>
      <c r="AG103" s="75">
        <v>4847.5163362679023</v>
      </c>
      <c r="AH103" s="76">
        <f>IF(C103 =0,0,AG103 / C103 )</f>
        <v>1.9530843705653443E-4</v>
      </c>
      <c r="AI103" s="75">
        <v>3995.6263362234895</v>
      </c>
      <c r="AJ103" s="76">
        <f>IF(C103 =0,0,AI103 / C103 )</f>
        <v>1.6098543680010576E-4</v>
      </c>
      <c r="AK103" s="75">
        <v>7632.651068041484</v>
      </c>
      <c r="AL103" s="76">
        <f>IF(C103 =0,0,AK103 / C103 )</f>
        <v>3.0752266671983512E-4</v>
      </c>
    </row>
    <row r="104" spans="1:38" ht="15.75" thickTop="1" x14ac:dyDescent="0.25">
      <c r="A104" s="63" t="s">
        <v>79</v>
      </c>
    </row>
    <row r="105" spans="1:38" x14ac:dyDescent="0.25">
      <c r="A105" s="63" t="s">
        <v>81</v>
      </c>
      <c r="B105" s="65" t="s">
        <v>198</v>
      </c>
      <c r="C105" s="66"/>
      <c r="D105" s="67"/>
      <c r="E105" s="66"/>
      <c r="F105" s="67"/>
      <c r="G105" s="66"/>
      <c r="H105" s="67"/>
      <c r="I105" s="66"/>
      <c r="J105" s="67"/>
      <c r="K105" s="66"/>
      <c r="L105" s="67"/>
      <c r="M105" s="66"/>
      <c r="N105" s="67"/>
      <c r="O105" s="66"/>
      <c r="P105" s="67"/>
      <c r="Q105" s="66"/>
      <c r="R105" s="67"/>
      <c r="S105" s="66"/>
      <c r="T105" s="67"/>
      <c r="U105" s="66"/>
      <c r="V105" s="67"/>
      <c r="W105" s="66"/>
      <c r="X105" s="67"/>
      <c r="Y105" s="66"/>
      <c r="Z105" s="67"/>
      <c r="AA105" s="66"/>
      <c r="AB105" s="67"/>
      <c r="AC105" s="66"/>
      <c r="AD105" s="67"/>
      <c r="AE105" s="66"/>
      <c r="AF105" s="67"/>
      <c r="AG105" s="66"/>
      <c r="AH105" s="67"/>
      <c r="AI105" s="66"/>
      <c r="AJ105" s="67"/>
      <c r="AK105" s="66"/>
      <c r="AL105" s="67"/>
    </row>
    <row r="106" spans="1:38" x14ac:dyDescent="0.25">
      <c r="A106" s="63" t="s">
        <v>83</v>
      </c>
      <c r="B106" s="68" t="s">
        <v>175</v>
      </c>
      <c r="C106" s="66">
        <v>576698.50148751854</v>
      </c>
      <c r="D106" s="69">
        <f t="shared" ref="D106:D112" si="72">IF(C106 =0,0,C106 / C106 )</f>
        <v>1</v>
      </c>
      <c r="E106" s="66">
        <v>14317.454436486403</v>
      </c>
      <c r="F106" s="69">
        <f t="shared" ref="F106:F112" si="73">IF(C106 =0,0,E106 / C106 )</f>
        <v>2.4826585121265961E-2</v>
      </c>
      <c r="G106" s="66">
        <v>545.70879033017604</v>
      </c>
      <c r="H106" s="69">
        <f t="shared" ref="H106:H112" si="74">IF(C106 =0,0,G106 / C106 )</f>
        <v>9.4626358300323556E-4</v>
      </c>
      <c r="I106" s="66">
        <v>7833.4449497545438</v>
      </c>
      <c r="J106" s="69">
        <f t="shared" ref="J106:J112" si="75">IF(C106 =0,0,I106 / C106 )</f>
        <v>1.3583258721063423E-2</v>
      </c>
      <c r="K106" s="66">
        <v>32097.027565462573</v>
      </c>
      <c r="L106" s="69">
        <f t="shared" ref="L106:L112" si="76">IF(C106 =0,0,K106 / C106 )</f>
        <v>5.5656512861872329E-2</v>
      </c>
      <c r="M106" s="66">
        <v>375.99234866099107</v>
      </c>
      <c r="N106" s="69">
        <f t="shared" ref="N106:N112" si="77">IF(C106 =0,0,M106 / C106 )</f>
        <v>6.5197386102299186E-4</v>
      </c>
      <c r="O106" s="66">
        <v>138866.58471727587</v>
      </c>
      <c r="P106" s="69">
        <f t="shared" ref="P106:P112" si="78">IF(C106 =0,0,O106 / C106 )</f>
        <v>0.24079581333935779</v>
      </c>
      <c r="Q106" s="66">
        <v>56452.017510844067</v>
      </c>
      <c r="R106" s="69">
        <f t="shared" ref="R106:R112" si="79">IF(C106 =0,0,Q106 / C106 )</f>
        <v>9.788826807288982E-2</v>
      </c>
      <c r="S106" s="66">
        <v>13425.252242510136</v>
      </c>
      <c r="T106" s="69">
        <f t="shared" ref="T106:T112" si="80">IF(C106 =0,0,S106 / C106 )</f>
        <v>2.327949909334158E-2</v>
      </c>
      <c r="U106" s="66">
        <v>898.33213778754396</v>
      </c>
      <c r="V106" s="69">
        <f t="shared" ref="V106:V112" si="81">IF(C106 =0,0,U106 / C106 )</f>
        <v>1.5577154014973394E-3</v>
      </c>
      <c r="W106" s="66">
        <v>478.01022679449528</v>
      </c>
      <c r="X106" s="69">
        <f t="shared" ref="X106:X112" si="82">IF(C106 =0,0,W106 / C106 )</f>
        <v>8.2887371054637786E-4</v>
      </c>
      <c r="Y106" s="66">
        <v>524.04174558855311</v>
      </c>
      <c r="Z106" s="69">
        <f t="shared" ref="Z106:Z112" si="83">IF(C106 =0,0,Y106 / C106 )</f>
        <v>9.0869274714058693E-4</v>
      </c>
      <c r="AA106" s="66">
        <v>56.566279837022435</v>
      </c>
      <c r="AB106" s="69">
        <f t="shared" ref="AB106:AB112" si="84">IF(C106 =0,0,AA106 / C106 )</f>
        <v>9.8086399897202953E-5</v>
      </c>
      <c r="AC106" s="66">
        <v>307120.59239061398</v>
      </c>
      <c r="AD106" s="69">
        <f t="shared" ref="AD106:AD112" si="85">IF(C106 =0,0,AC106 / C106 )</f>
        <v>0.53254966260261904</v>
      </c>
      <c r="AE106" s="66">
        <v>3004.4599919224838</v>
      </c>
      <c r="AF106" s="69">
        <f t="shared" ref="AF106:AF112" si="86">IF(C106 =0,0,AE106 / C106 )</f>
        <v>5.2097586246069158E-3</v>
      </c>
      <c r="AG106" s="66">
        <v>175.37269177801826</v>
      </c>
      <c r="AH106" s="69">
        <f t="shared" ref="AH106:AH112" si="87">IF(C106 =0,0,AG106 / C106 )</f>
        <v>3.0409770673179708E-4</v>
      </c>
      <c r="AI106" s="66">
        <v>62.140530356422275</v>
      </c>
      <c r="AJ106" s="69">
        <f t="shared" ref="AJ106:AJ112" si="88">IF(C106 =0,0,AI106 / C106 )</f>
        <v>1.0775219667840107E-4</v>
      </c>
      <c r="AK106" s="66">
        <v>465.50293151527399</v>
      </c>
      <c r="AL106" s="69">
        <f t="shared" ref="AL106:AL112" si="89">IF(C106 =0,0,AK106 / C106 )</f>
        <v>8.0718595646524119E-4</v>
      </c>
    </row>
    <row r="107" spans="1:38" x14ac:dyDescent="0.25">
      <c r="A107" s="63" t="s">
        <v>84</v>
      </c>
      <c r="B107" s="68" t="s">
        <v>176</v>
      </c>
      <c r="C107" s="66">
        <v>1836584.0688849464</v>
      </c>
      <c r="D107" s="69">
        <f t="shared" si="72"/>
        <v>1</v>
      </c>
      <c r="E107" s="66">
        <v>45596.110718533106</v>
      </c>
      <c r="F107" s="69">
        <f t="shared" si="73"/>
        <v>2.4826585121265961E-2</v>
      </c>
      <c r="G107" s="66">
        <v>1737.8926215097306</v>
      </c>
      <c r="H107" s="69">
        <f t="shared" si="74"/>
        <v>9.4626358300323556E-4</v>
      </c>
      <c r="I107" s="66">
        <v>24946.796570647592</v>
      </c>
      <c r="J107" s="69">
        <f t="shared" si="75"/>
        <v>1.3583258721063422E-2</v>
      </c>
      <c r="K107" s="66">
        <v>102217.86485180484</v>
      </c>
      <c r="L107" s="69">
        <f t="shared" si="76"/>
        <v>5.5656512861872336E-2</v>
      </c>
      <c r="M107" s="66">
        <v>1197.4048064842348</v>
      </c>
      <c r="N107" s="69">
        <f t="shared" si="77"/>
        <v>6.5197386102299176E-4</v>
      </c>
      <c r="O107" s="66">
        <v>442241.75463325775</v>
      </c>
      <c r="P107" s="69">
        <f t="shared" si="78"/>
        <v>0.24079581333935776</v>
      </c>
      <c r="Q107" s="66">
        <v>179780.03367340838</v>
      </c>
      <c r="R107" s="69">
        <f t="shared" si="79"/>
        <v>9.788826807288982E-2</v>
      </c>
      <c r="S107" s="66">
        <v>42754.757166452706</v>
      </c>
      <c r="T107" s="69">
        <f t="shared" si="80"/>
        <v>2.3279499093341583E-2</v>
      </c>
      <c r="U107" s="66">
        <v>2860.8752902467318</v>
      </c>
      <c r="V107" s="69">
        <f t="shared" si="81"/>
        <v>1.5577154014973396E-3</v>
      </c>
      <c r="W107" s="66">
        <v>1522.29625190703</v>
      </c>
      <c r="X107" s="69">
        <f t="shared" si="82"/>
        <v>8.2887371054637786E-4</v>
      </c>
      <c r="Y107" s="66">
        <v>1668.8906229096985</v>
      </c>
      <c r="Z107" s="69">
        <f t="shared" si="83"/>
        <v>9.0869274714058671E-4</v>
      </c>
      <c r="AA107" s="66">
        <v>180.14391942548096</v>
      </c>
      <c r="AB107" s="69">
        <f t="shared" si="84"/>
        <v>9.808639989720294E-5</v>
      </c>
      <c r="AC107" s="66">
        <v>978072.22622602328</v>
      </c>
      <c r="AD107" s="69">
        <f t="shared" si="85"/>
        <v>0.53254966260261893</v>
      </c>
      <c r="AE107" s="66">
        <v>9568.1596926890106</v>
      </c>
      <c r="AF107" s="69">
        <f t="shared" si="86"/>
        <v>5.2097586246069149E-3</v>
      </c>
      <c r="AG107" s="66">
        <v>558.50100356806502</v>
      </c>
      <c r="AH107" s="69">
        <f t="shared" si="87"/>
        <v>3.0409770673179708E-4</v>
      </c>
      <c r="AI107" s="66">
        <v>197.89596780690889</v>
      </c>
      <c r="AJ107" s="69">
        <f t="shared" si="88"/>
        <v>1.077521966784011E-4</v>
      </c>
      <c r="AK107" s="66">
        <v>1482.46486827172</v>
      </c>
      <c r="AL107" s="69">
        <f t="shared" si="89"/>
        <v>8.071859564652413E-4</v>
      </c>
    </row>
    <row r="108" spans="1:38" x14ac:dyDescent="0.25">
      <c r="A108" s="63" t="s">
        <v>86</v>
      </c>
      <c r="B108" s="68" t="s">
        <v>177</v>
      </c>
      <c r="C108" s="66">
        <v>2752923.5931106391</v>
      </c>
      <c r="D108" s="69">
        <f t="shared" si="72"/>
        <v>1</v>
      </c>
      <c r="E108" s="66">
        <v>68345.691916702606</v>
      </c>
      <c r="F108" s="69">
        <f t="shared" si="73"/>
        <v>2.4826585121265954E-2</v>
      </c>
      <c r="G108" s="66">
        <v>2604.9913429510148</v>
      </c>
      <c r="H108" s="69">
        <f t="shared" si="74"/>
        <v>9.4626358300323556E-4</v>
      </c>
      <c r="I108" s="66">
        <v>37393.67340454134</v>
      </c>
      <c r="J108" s="69">
        <f t="shared" si="75"/>
        <v>1.3583258721063422E-2</v>
      </c>
      <c r="K108" s="66">
        <v>153218.12736771407</v>
      </c>
      <c r="L108" s="69">
        <f t="shared" si="76"/>
        <v>5.5656512861872329E-2</v>
      </c>
      <c r="M108" s="66">
        <v>1794.8342241016312</v>
      </c>
      <c r="N108" s="69">
        <f t="shared" si="77"/>
        <v>6.5197386102299186E-4</v>
      </c>
      <c r="O108" s="66">
        <v>662892.47566418361</v>
      </c>
      <c r="P108" s="69">
        <f t="shared" si="78"/>
        <v>0.24079581333935779</v>
      </c>
      <c r="Q108" s="66">
        <v>269478.9226665973</v>
      </c>
      <c r="R108" s="69">
        <f t="shared" si="79"/>
        <v>9.788826807288982E-2</v>
      </c>
      <c r="S108" s="66">
        <v>64086.682289857774</v>
      </c>
      <c r="T108" s="69">
        <f t="shared" si="80"/>
        <v>2.3279499093341583E-2</v>
      </c>
      <c r="U108" s="66">
        <v>4288.2714801338379</v>
      </c>
      <c r="V108" s="69">
        <f t="shared" si="81"/>
        <v>1.5577154014973396E-3</v>
      </c>
      <c r="W108" s="66">
        <v>2281.8259934722823</v>
      </c>
      <c r="X108" s="69">
        <f t="shared" si="82"/>
        <v>8.2887371054637786E-4</v>
      </c>
      <c r="Y108" s="66">
        <v>2501.5617024918424</v>
      </c>
      <c r="Z108" s="69">
        <f t="shared" si="83"/>
        <v>9.0869274714058704E-4</v>
      </c>
      <c r="AA108" s="66">
        <v>270.02436444029496</v>
      </c>
      <c r="AB108" s="69">
        <f t="shared" si="84"/>
        <v>9.808639989720294E-5</v>
      </c>
      <c r="AC108" s="66">
        <v>1466068.5306818602</v>
      </c>
      <c r="AD108" s="69">
        <f t="shared" si="85"/>
        <v>0.53254966260261893</v>
      </c>
      <c r="AE108" s="66">
        <v>14342.067432092012</v>
      </c>
      <c r="AF108" s="69">
        <f t="shared" si="86"/>
        <v>5.2097586246069158E-3</v>
      </c>
      <c r="AG108" s="66">
        <v>837.15775147280419</v>
      </c>
      <c r="AH108" s="69">
        <f t="shared" si="87"/>
        <v>3.0409770673179708E-4</v>
      </c>
      <c r="AI108" s="66">
        <v>296.63356444546821</v>
      </c>
      <c r="AJ108" s="69">
        <f t="shared" si="88"/>
        <v>1.077521966784011E-4</v>
      </c>
      <c r="AK108" s="66">
        <v>2222.1212635807397</v>
      </c>
      <c r="AL108" s="69">
        <f t="shared" si="89"/>
        <v>8.0718595646524119E-4</v>
      </c>
    </row>
    <row r="109" spans="1:38" x14ac:dyDescent="0.25">
      <c r="A109" s="63" t="s">
        <v>88</v>
      </c>
      <c r="B109" s="68" t="s">
        <v>178</v>
      </c>
      <c r="C109" s="66">
        <v>101431.68529598888</v>
      </c>
      <c r="D109" s="69">
        <f t="shared" si="72"/>
        <v>1</v>
      </c>
      <c r="E109" s="66">
        <v>2518.2023689943289</v>
      </c>
      <c r="F109" s="69">
        <f t="shared" si="73"/>
        <v>2.4826585121265961E-2</v>
      </c>
      <c r="G109" s="66">
        <v>95.981109958239045</v>
      </c>
      <c r="H109" s="69">
        <f t="shared" si="74"/>
        <v>9.4626358300323556E-4</v>
      </c>
      <c r="I109" s="66">
        <v>1377.7728238889017</v>
      </c>
      <c r="J109" s="69">
        <f t="shared" si="75"/>
        <v>1.3583258721063425E-2</v>
      </c>
      <c r="K109" s="66">
        <v>5645.3338972775919</v>
      </c>
      <c r="L109" s="69">
        <f t="shared" si="76"/>
        <v>5.5656512861872336E-2</v>
      </c>
      <c r="M109" s="66">
        <v>66.13080749249491</v>
      </c>
      <c r="N109" s="69">
        <f t="shared" si="77"/>
        <v>6.5197386102299197E-4</v>
      </c>
      <c r="O109" s="66">
        <v>24424.325159229422</v>
      </c>
      <c r="P109" s="69">
        <f t="shared" si="78"/>
        <v>0.24079581333935782</v>
      </c>
      <c r="Q109" s="66">
        <v>9928.9720013387578</v>
      </c>
      <c r="R109" s="69">
        <f t="shared" si="79"/>
        <v>9.7888268072889834E-2</v>
      </c>
      <c r="S109" s="66">
        <v>2361.2788258840824</v>
      </c>
      <c r="T109" s="69">
        <f t="shared" si="80"/>
        <v>2.3279499093341587E-2</v>
      </c>
      <c r="U109" s="66">
        <v>158.00169838539313</v>
      </c>
      <c r="V109" s="69">
        <f t="shared" si="81"/>
        <v>1.5577154014973398E-3</v>
      </c>
      <c r="W109" s="66">
        <v>84.074057358258784</v>
      </c>
      <c r="X109" s="69">
        <f t="shared" si="82"/>
        <v>8.2887371054637797E-4</v>
      </c>
      <c r="Y109" s="66">
        <v>92.17023675871161</v>
      </c>
      <c r="Z109" s="69">
        <f t="shared" si="83"/>
        <v>9.0869274714058693E-4</v>
      </c>
      <c r="AA109" s="66">
        <v>9.949068846189606</v>
      </c>
      <c r="AB109" s="69">
        <f t="shared" si="84"/>
        <v>9.8086399897202953E-5</v>
      </c>
      <c r="AC109" s="66">
        <v>54017.409781593902</v>
      </c>
      <c r="AD109" s="69">
        <f t="shared" si="85"/>
        <v>0.53254966260261893</v>
      </c>
      <c r="AE109" s="66">
        <v>528.43459727919264</v>
      </c>
      <c r="AF109" s="69">
        <f t="shared" si="86"/>
        <v>5.2097586246069166E-3</v>
      </c>
      <c r="AG109" s="66">
        <v>30.845142888451566</v>
      </c>
      <c r="AH109" s="69">
        <f t="shared" si="87"/>
        <v>3.0409770673179713E-4</v>
      </c>
      <c r="AI109" s="66">
        <v>10.929486903435079</v>
      </c>
      <c r="AJ109" s="69">
        <f t="shared" si="88"/>
        <v>1.077521966784011E-4</v>
      </c>
      <c r="AK109" s="66">
        <v>81.874231911524134</v>
      </c>
      <c r="AL109" s="69">
        <f t="shared" si="89"/>
        <v>8.071859564652413E-4</v>
      </c>
    </row>
    <row r="110" spans="1:38" x14ac:dyDescent="0.25">
      <c r="A110" s="63" t="s">
        <v>90</v>
      </c>
      <c r="B110" s="68" t="s">
        <v>180</v>
      </c>
      <c r="C110" s="66">
        <v>355803.30993005668</v>
      </c>
      <c r="D110" s="69">
        <f t="shared" si="72"/>
        <v>1</v>
      </c>
      <c r="E110" s="66">
        <v>8814.0809620911405</v>
      </c>
      <c r="F110" s="69">
        <f t="shared" si="73"/>
        <v>2.4772341111227437E-2</v>
      </c>
      <c r="G110" s="66">
        <v>335.94808916852242</v>
      </c>
      <c r="H110" s="69">
        <f t="shared" si="74"/>
        <v>9.4419607629440722E-4</v>
      </c>
      <c r="I110" s="66">
        <v>4822.4087812193875</v>
      </c>
      <c r="J110" s="69">
        <f t="shared" si="75"/>
        <v>1.3553580437931761E-2</v>
      </c>
      <c r="K110" s="66">
        <v>19829.676588640832</v>
      </c>
      <c r="L110" s="69">
        <f t="shared" si="76"/>
        <v>5.5732130745323655E-2</v>
      </c>
      <c r="M110" s="66">
        <v>231.46761297031645</v>
      </c>
      <c r="N110" s="69">
        <f t="shared" si="77"/>
        <v>6.5054935271911341E-4</v>
      </c>
      <c r="O110" s="66">
        <v>85555.678774921733</v>
      </c>
      <c r="P110" s="69">
        <f t="shared" si="78"/>
        <v>0.24045779335706616</v>
      </c>
      <c r="Q110" s="66">
        <v>34756.531584125485</v>
      </c>
      <c r="R110" s="69">
        <f t="shared" si="79"/>
        <v>9.7684677500492825E-2</v>
      </c>
      <c r="S110" s="66">
        <v>8264.8253379753205</v>
      </c>
      <c r="T110" s="69">
        <f t="shared" si="80"/>
        <v>2.3228635336753917E-2</v>
      </c>
      <c r="U110" s="66">
        <v>553.02932713581924</v>
      </c>
      <c r="V110" s="69">
        <f t="shared" si="81"/>
        <v>1.5543119237551022E-3</v>
      </c>
      <c r="W110" s="66">
        <v>294.27164293516563</v>
      </c>
      <c r="X110" s="69">
        <f t="shared" si="82"/>
        <v>8.2706269088113078E-4</v>
      </c>
      <c r="Y110" s="66">
        <v>327.32197483986221</v>
      </c>
      <c r="Z110" s="69">
        <f t="shared" si="83"/>
        <v>9.199520232237488E-4</v>
      </c>
      <c r="AA110" s="66">
        <v>34.823213331641234</v>
      </c>
      <c r="AB110" s="69">
        <f t="shared" si="84"/>
        <v>9.7872089325101366E-5</v>
      </c>
      <c r="AC110" s="66">
        <v>189681.03875413531</v>
      </c>
      <c r="AD110" s="69">
        <f t="shared" si="85"/>
        <v>0.53310644803001561</v>
      </c>
      <c r="AE110" s="66">
        <v>1869.4179717186041</v>
      </c>
      <c r="AF110" s="69">
        <f t="shared" si="86"/>
        <v>5.2540769564119339E-3</v>
      </c>
      <c r="AG110" s="66">
        <v>107.96256490484386</v>
      </c>
      <c r="AH110" s="69">
        <f t="shared" si="87"/>
        <v>3.0343327870127737E-4</v>
      </c>
      <c r="AI110" s="66">
        <v>38.25482162478599</v>
      </c>
      <c r="AJ110" s="69">
        <f t="shared" si="88"/>
        <v>1.0751676714954133E-4</v>
      </c>
      <c r="AK110" s="66">
        <v>286.57192831781697</v>
      </c>
      <c r="AL110" s="69">
        <f t="shared" si="89"/>
        <v>8.0542232272698888E-4</v>
      </c>
    </row>
    <row r="111" spans="1:38" ht="15.75" thickBot="1" x14ac:dyDescent="0.3">
      <c r="A111" s="63" t="s">
        <v>91</v>
      </c>
      <c r="B111" s="68" t="s">
        <v>181</v>
      </c>
      <c r="C111" s="66">
        <v>281865.82038652024</v>
      </c>
      <c r="D111" s="69">
        <f t="shared" si="72"/>
        <v>1</v>
      </c>
      <c r="E111" s="66">
        <v>6982.476250210846</v>
      </c>
      <c r="F111" s="69">
        <f t="shared" si="73"/>
        <v>2.4772341111227444E-2</v>
      </c>
      <c r="G111" s="66">
        <v>266.13660165045661</v>
      </c>
      <c r="H111" s="69">
        <f t="shared" si="74"/>
        <v>9.4419607629440743E-4</v>
      </c>
      <c r="I111" s="66">
        <v>3820.291069312329</v>
      </c>
      <c r="J111" s="69">
        <f t="shared" si="75"/>
        <v>1.3553580437931765E-2</v>
      </c>
      <c r="K111" s="66">
        <v>15708.982754419463</v>
      </c>
      <c r="L111" s="69">
        <f t="shared" si="76"/>
        <v>5.5732130745323669E-2</v>
      </c>
      <c r="M111" s="66">
        <v>183.3676270060927</v>
      </c>
      <c r="N111" s="69">
        <f t="shared" si="77"/>
        <v>6.5054935271911373E-4</v>
      </c>
      <c r="O111" s="66">
        <v>67776.833192921826</v>
      </c>
      <c r="P111" s="69">
        <f t="shared" si="78"/>
        <v>0.24045779335706621</v>
      </c>
      <c r="Q111" s="66">
        <v>27533.971762869067</v>
      </c>
      <c r="R111" s="69">
        <f t="shared" si="79"/>
        <v>9.7684677500492825E-2</v>
      </c>
      <c r="S111" s="66">
        <v>6547.3583556534595</v>
      </c>
      <c r="T111" s="69">
        <f t="shared" si="80"/>
        <v>2.3228635336753928E-2</v>
      </c>
      <c r="U111" s="66">
        <v>438.10740552578255</v>
      </c>
      <c r="V111" s="69">
        <f t="shared" si="81"/>
        <v>1.5543119237551029E-3</v>
      </c>
      <c r="W111" s="66">
        <v>233.12070387629294</v>
      </c>
      <c r="X111" s="69">
        <f t="shared" si="82"/>
        <v>8.2706269088113089E-4</v>
      </c>
      <c r="Y111" s="66">
        <v>259.30303174220114</v>
      </c>
      <c r="Z111" s="69">
        <f t="shared" si="83"/>
        <v>9.1995202322374902E-4</v>
      </c>
      <c r="AA111" s="66">
        <v>27.586796750562499</v>
      </c>
      <c r="AB111" s="69">
        <f t="shared" si="84"/>
        <v>9.7872089325101407E-5</v>
      </c>
      <c r="AC111" s="66">
        <v>150264.48632732424</v>
      </c>
      <c r="AD111" s="69">
        <f t="shared" si="85"/>
        <v>0.53310644803001583</v>
      </c>
      <c r="AE111" s="66">
        <v>1480.9447116929616</v>
      </c>
      <c r="AF111" s="69">
        <f t="shared" si="86"/>
        <v>5.2540769564119356E-3</v>
      </c>
      <c r="AG111" s="66">
        <v>85.527470033707232</v>
      </c>
      <c r="AH111" s="69">
        <f t="shared" si="87"/>
        <v>3.0343327870127753E-4</v>
      </c>
      <c r="AI111" s="66">
        <v>30.305301777911946</v>
      </c>
      <c r="AJ111" s="69">
        <f t="shared" si="88"/>
        <v>1.0751676714954137E-4</v>
      </c>
      <c r="AK111" s="66">
        <v>227.02102375305947</v>
      </c>
      <c r="AL111" s="69">
        <f t="shared" si="89"/>
        <v>8.054223227269892E-4</v>
      </c>
    </row>
    <row r="112" spans="1:38" x14ac:dyDescent="0.25">
      <c r="A112" s="63" t="s">
        <v>93</v>
      </c>
      <c r="B112" s="70" t="s">
        <v>38</v>
      </c>
      <c r="C112" s="71">
        <v>5905306.9790956695</v>
      </c>
      <c r="D112" s="72">
        <f t="shared" si="72"/>
        <v>1</v>
      </c>
      <c r="E112" s="71">
        <v>146574.01665301845</v>
      </c>
      <c r="F112" s="72">
        <f t="shared" si="73"/>
        <v>2.4820727723703296E-2</v>
      </c>
      <c r="G112" s="71">
        <v>5586.6585555681395</v>
      </c>
      <c r="H112" s="72">
        <f t="shared" si="74"/>
        <v>9.4604032869831823E-4</v>
      </c>
      <c r="I112" s="71">
        <v>80194.387599364069</v>
      </c>
      <c r="J112" s="72">
        <f t="shared" si="75"/>
        <v>1.358005398927541E-2</v>
      </c>
      <c r="K112" s="71">
        <v>328717.01302531938</v>
      </c>
      <c r="L112" s="72">
        <f t="shared" si="76"/>
        <v>5.566467826125758E-2</v>
      </c>
      <c r="M112" s="71">
        <v>3849.1974267157616</v>
      </c>
      <c r="N112" s="72">
        <f t="shared" si="77"/>
        <v>6.5182003921923507E-4</v>
      </c>
      <c r="O112" s="71">
        <v>1421757.6521417904</v>
      </c>
      <c r="P112" s="72">
        <f t="shared" si="78"/>
        <v>0.24075931313557494</v>
      </c>
      <c r="Q112" s="71">
        <v>577930.44919918303</v>
      </c>
      <c r="R112" s="72">
        <f t="shared" si="79"/>
        <v>9.7866283877368634E-2</v>
      </c>
      <c r="S112" s="71">
        <v>137440.15421833351</v>
      </c>
      <c r="T112" s="72">
        <f t="shared" si="80"/>
        <v>2.3274006703607627E-2</v>
      </c>
      <c r="U112" s="71">
        <v>9196.6173392151086</v>
      </c>
      <c r="V112" s="72">
        <f t="shared" si="81"/>
        <v>1.5573478858542703E-3</v>
      </c>
      <c r="W112" s="71">
        <v>4893.5988763435244</v>
      </c>
      <c r="X112" s="72">
        <f t="shared" si="82"/>
        <v>8.2867815232408521E-4</v>
      </c>
      <c r="Y112" s="71">
        <v>5373.2893143308684</v>
      </c>
      <c r="Z112" s="72">
        <f t="shared" si="83"/>
        <v>9.099085506226683E-4</v>
      </c>
      <c r="AA112" s="71">
        <v>579.09364263119176</v>
      </c>
      <c r="AB112" s="72">
        <f t="shared" si="84"/>
        <v>9.8063258130549094E-5</v>
      </c>
      <c r="AC112" s="71">
        <v>3145224.2841615509</v>
      </c>
      <c r="AD112" s="72">
        <f t="shared" si="85"/>
        <v>0.53260978562086647</v>
      </c>
      <c r="AE112" s="71">
        <v>30793.484397394259</v>
      </c>
      <c r="AF112" s="72">
        <f t="shared" si="86"/>
        <v>5.2145442237636107E-3</v>
      </c>
      <c r="AG112" s="71">
        <v>1795.3666246458902</v>
      </c>
      <c r="AH112" s="72">
        <f t="shared" si="87"/>
        <v>3.0402596020856314E-4</v>
      </c>
      <c r="AI112" s="71">
        <v>636.15967291493246</v>
      </c>
      <c r="AJ112" s="72">
        <f t="shared" si="88"/>
        <v>1.0772677443643296E-4</v>
      </c>
      <c r="AK112" s="71">
        <v>4765.5562473501341</v>
      </c>
      <c r="AL112" s="72">
        <f t="shared" si="89"/>
        <v>8.0699551508834938E-4</v>
      </c>
    </row>
    <row r="113" spans="1:42" ht="15.75" thickBot="1" x14ac:dyDescent="0.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25">
      <c r="A114" s="63" t="s">
        <v>35</v>
      </c>
    </row>
    <row r="115" spans="1:42" x14ac:dyDescent="0.25">
      <c r="A115" s="63" t="s">
        <v>37</v>
      </c>
      <c r="B115" s="68" t="s">
        <v>182</v>
      </c>
      <c r="C115" s="66">
        <v>-1396575.4296485269</v>
      </c>
      <c r="D115" s="69">
        <f>IF(C115 =0,0,C115 / C115 )</f>
        <v>1</v>
      </c>
      <c r="E115" s="66">
        <v>-34672.19878243775</v>
      </c>
      <c r="F115" s="69">
        <f>IF(C115 =0,0,E115 / C115 )</f>
        <v>2.4826585121265971E-2</v>
      </c>
      <c r="G115" s="66">
        <v>-1321.5284699934984</v>
      </c>
      <c r="H115" s="69">
        <f>IF(C115 =0,0,G115 / C115 )</f>
        <v>9.4626358300323567E-4</v>
      </c>
      <c r="I115" s="66">
        <v>-18970.04538439625</v>
      </c>
      <c r="J115" s="69">
        <f>IF(C115 =0,0,I115 / C115 )</f>
        <v>1.3583258721063422E-2</v>
      </c>
      <c r="K115" s="66">
        <v>-77728.518362808129</v>
      </c>
      <c r="L115" s="69">
        <f>IF(C115 =0,0,K115 / C115 )</f>
        <v>5.5656512861872343E-2</v>
      </c>
      <c r="M115" s="66">
        <v>-910.53067507779383</v>
      </c>
      <c r="N115" s="69">
        <f>IF(C115 =0,0,M115 / C115 )</f>
        <v>6.5197386102299186E-4</v>
      </c>
      <c r="O115" s="66">
        <v>-336289.51647198008</v>
      </c>
      <c r="P115" s="69">
        <f>IF(C115 =0,0,O115 / C115 )</f>
        <v>0.24079581333935779</v>
      </c>
      <c r="Q115" s="66">
        <v>-136708.35004144631</v>
      </c>
      <c r="R115" s="69">
        <f>IF(C115 =0,0,Q115 / C115 )</f>
        <v>9.7888268072889834E-2</v>
      </c>
      <c r="S115" s="66">
        <v>-32511.576448286021</v>
      </c>
      <c r="T115" s="69">
        <f>IF(C115 =0,0,S115 / C115 )</f>
        <v>2.3279499093341587E-2</v>
      </c>
      <c r="U115" s="66">
        <v>-2175.4670561162757</v>
      </c>
      <c r="V115" s="69">
        <f>IF(C115 =0,0,U115 / C115 )</f>
        <v>1.5577154014973402E-3</v>
      </c>
      <c r="W115" s="66">
        <v>-1157.5846584306764</v>
      </c>
      <c r="X115" s="69">
        <f>IF(C115 =0,0,W115 / C115 )</f>
        <v>8.2887371054637786E-4</v>
      </c>
      <c r="Y115" s="66">
        <v>-1269.0579637563658</v>
      </c>
      <c r="Z115" s="69">
        <f>IF(C115 =0,0,Y115 / C115 )</f>
        <v>9.0869274714058714E-4</v>
      </c>
      <c r="AA115" s="66">
        <v>-136.98505607911352</v>
      </c>
      <c r="AB115" s="69">
        <f>IF(C115 =0,0,AA115 / C115 )</f>
        <v>9.8086399897203007E-5</v>
      </c>
      <c r="AC115" s="66">
        <v>-743745.77385843068</v>
      </c>
      <c r="AD115" s="69">
        <f>IF(C115 =0,0,AC115 / C115 )</f>
        <v>0.53254966260261904</v>
      </c>
      <c r="AE115" s="66">
        <v>-7275.8208895255211</v>
      </c>
      <c r="AF115" s="69">
        <f>IF(C115 =0,0,AE115 / C115 )</f>
        <v>5.2097586246069149E-3</v>
      </c>
      <c r="AG115" s="66">
        <v>-424.69538543409135</v>
      </c>
      <c r="AH115" s="69">
        <f>IF(C115 =0,0,AG115 / C115 )</f>
        <v>3.0409770673179713E-4</v>
      </c>
      <c r="AI115" s="66">
        <v>-150.48407037171063</v>
      </c>
      <c r="AJ115" s="69">
        <f>IF(C115 =0,0,AI115 / C115 )</f>
        <v>1.0775219667840113E-4</v>
      </c>
      <c r="AK115" s="66">
        <v>-1127.2960739567015</v>
      </c>
      <c r="AL115" s="69">
        <f>IF(C115 =0,0,AK115 / C115 )</f>
        <v>8.071859564652413E-4</v>
      </c>
    </row>
    <row r="116" spans="1:42" x14ac:dyDescent="0.25">
      <c r="A116" s="63" t="s">
        <v>39</v>
      </c>
      <c r="B116" s="68" t="s">
        <v>183</v>
      </c>
      <c r="C116" s="66">
        <v>-19984.386214060691</v>
      </c>
      <c r="D116" s="69">
        <f>IF(C116 =0,0,C116 / C116 )</f>
        <v>1</v>
      </c>
      <c r="E116" s="66">
        <v>-496.14406543963156</v>
      </c>
      <c r="F116" s="69">
        <f>IF(C116 =0,0,E116 / C116 )</f>
        <v>2.4826585121265954E-2</v>
      </c>
      <c r="G116" s="66">
        <v>-18.910496903037529</v>
      </c>
      <c r="H116" s="69">
        <f>IF(C116 =0,0,G116 / C116 )</f>
        <v>9.4626358300323524E-4</v>
      </c>
      <c r="I116" s="66">
        <v>-271.45308832723947</v>
      </c>
      <c r="J116" s="69">
        <f>IF(C116 =0,0,I116 / C116 )</f>
        <v>1.358325872106342E-2</v>
      </c>
      <c r="K116" s="66">
        <v>-1112.2612483594928</v>
      </c>
      <c r="L116" s="69">
        <f>IF(C116 =0,0,K116 / C116 )</f>
        <v>5.5656512861872322E-2</v>
      </c>
      <c r="M116" s="66">
        <v>-13.029297440155794</v>
      </c>
      <c r="N116" s="69">
        <f>IF(C116 =0,0,M116 / C116 )</f>
        <v>6.5197386102299165E-4</v>
      </c>
      <c r="O116" s="66">
        <v>-4812.1565325025913</v>
      </c>
      <c r="P116" s="69">
        <f>IF(C116 =0,0,O116 / C116 )</f>
        <v>0.24079581333935771</v>
      </c>
      <c r="Q116" s="66">
        <v>-1956.2369549941366</v>
      </c>
      <c r="R116" s="69">
        <f>IF(C116 =0,0,Q116 / C116 )</f>
        <v>9.788826807288982E-2</v>
      </c>
      <c r="S116" s="66">
        <v>-465.22650075121379</v>
      </c>
      <c r="T116" s="69">
        <f>IF(C116 =0,0,S116 / C116 )</f>
        <v>2.327949909334158E-2</v>
      </c>
      <c r="U116" s="66">
        <v>-31.129986195113446</v>
      </c>
      <c r="V116" s="69">
        <f>IF(C116 =0,0,U116 / C116 )</f>
        <v>1.5577154014973396E-3</v>
      </c>
      <c r="W116" s="66">
        <v>-16.56453235424036</v>
      </c>
      <c r="X116" s="69">
        <f>IF(C116 =0,0,W116 / C116 )</f>
        <v>8.2887371054637753E-4</v>
      </c>
      <c r="Y116" s="66">
        <v>-18.159666808773281</v>
      </c>
      <c r="Z116" s="69">
        <f>IF(C116 =0,0,Y116 / C116 )</f>
        <v>9.0869274714058682E-4</v>
      </c>
      <c r="AA116" s="66">
        <v>-1.9601964978925064</v>
      </c>
      <c r="AB116" s="69">
        <f>IF(C116 =0,0,AA116 / C116 )</f>
        <v>9.808639989720294E-5</v>
      </c>
      <c r="AC116" s="66">
        <v>-10642.678135618447</v>
      </c>
      <c r="AD116" s="69">
        <f>IF(C116 =0,0,AC116 / C116 )</f>
        <v>0.53254966260261882</v>
      </c>
      <c r="AE116" s="66">
        <v>-104.11382843617821</v>
      </c>
      <c r="AF116" s="69">
        <f>IF(C116 =0,0,AE116 / C116 )</f>
        <v>5.2097586246069149E-3</v>
      </c>
      <c r="AG116" s="66">
        <v>-6.0772060181383951</v>
      </c>
      <c r="AH116" s="69">
        <f>IF(C116 =0,0,AG116 / C116 )</f>
        <v>3.0409770673179703E-4</v>
      </c>
      <c r="AI116" s="66">
        <v>-2.1533615138345943</v>
      </c>
      <c r="AJ116" s="69">
        <f>IF(C116 =0,0,AI116 / C116 )</f>
        <v>1.0775219667840106E-4</v>
      </c>
      <c r="AK116" s="66">
        <v>-16.131115900567355</v>
      </c>
      <c r="AL116" s="69">
        <f>IF(C116 =0,0,AK116 / C116 )</f>
        <v>8.0718595646524097E-4</v>
      </c>
    </row>
    <row r="117" spans="1:42" x14ac:dyDescent="0.25">
      <c r="A117" s="63" t="s">
        <v>41</v>
      </c>
      <c r="B117" s="68" t="s">
        <v>185</v>
      </c>
      <c r="C117" s="66">
        <v>-131507.7192669803</v>
      </c>
      <c r="D117" s="69">
        <f>IF(C117 =0,0,C117 / C117 )</f>
        <v>1</v>
      </c>
      <c r="E117" s="66">
        <v>-3257.7540804411738</v>
      </c>
      <c r="F117" s="69">
        <f>IF(C117 =0,0,E117 / C117 )</f>
        <v>2.4772341111227444E-2</v>
      </c>
      <c r="G117" s="66">
        <v>-124.16907253430927</v>
      </c>
      <c r="H117" s="69">
        <f>IF(C117 =0,0,G117 / C117 )</f>
        <v>9.4419607629440754E-4</v>
      </c>
      <c r="I117" s="66">
        <v>-1782.4004512939662</v>
      </c>
      <c r="J117" s="69">
        <f>IF(C117 =0,0,I117 / C117 )</f>
        <v>1.3553580437931763E-2</v>
      </c>
      <c r="K117" s="66">
        <v>-7329.2054042066675</v>
      </c>
      <c r="L117" s="69">
        <f>IF(C117 =0,0,K117 / C117 )</f>
        <v>5.5732130745323676E-2</v>
      </c>
      <c r="M117" s="66">
        <v>-85.552261646700941</v>
      </c>
      <c r="N117" s="69">
        <f>IF(C117 =0,0,M117 / C117 )</f>
        <v>6.5054935271911362E-4</v>
      </c>
      <c r="O117" s="66">
        <v>-31622.055984358631</v>
      </c>
      <c r="P117" s="69">
        <f>IF(C117 =0,0,O117 / C117 )</f>
        <v>0.24045779335706627</v>
      </c>
      <c r="Q117" s="66">
        <v>-12846.289145420316</v>
      </c>
      <c r="R117" s="69">
        <f>IF(C117 =0,0,Q117 / C117 )</f>
        <v>9.7684677500492811E-2</v>
      </c>
      <c r="S117" s="66">
        <v>-3054.7448548208936</v>
      </c>
      <c r="T117" s="69">
        <f>IF(C117 =0,0,S117 / C117 )</f>
        <v>2.3228635336753924E-2</v>
      </c>
      <c r="U117" s="66">
        <v>-204.40401612250616</v>
      </c>
      <c r="V117" s="69">
        <f>IF(C117 =0,0,U117 / C117 )</f>
        <v>1.5543119237551029E-3</v>
      </c>
      <c r="W117" s="66">
        <v>-108.76512816858909</v>
      </c>
      <c r="X117" s="69">
        <f>IF(C117 =0,0,W117 / C117 )</f>
        <v>8.27062690881131E-4</v>
      </c>
      <c r="Y117" s="66">
        <v>-120.98079240919935</v>
      </c>
      <c r="Z117" s="69">
        <f>IF(C117 =0,0,Y117 / C117 )</f>
        <v>9.1995202322374924E-4</v>
      </c>
      <c r="AA117" s="66">
        <v>-12.870935247038254</v>
      </c>
      <c r="AB117" s="69">
        <f>IF(C117 =0,0,AA117 / C117 )</f>
        <v>9.7872089325101394E-5</v>
      </c>
      <c r="AC117" s="66">
        <v>-70107.613106948353</v>
      </c>
      <c r="AD117" s="69">
        <f>IF(C117 =0,0,AC117 / C117 )</f>
        <v>0.53310644803001583</v>
      </c>
      <c r="AE117" s="66">
        <v>-690.9516773909312</v>
      </c>
      <c r="AF117" s="69">
        <f>IF(C117 =0,0,AE117 / C117 )</f>
        <v>5.2540769564119356E-3</v>
      </c>
      <c r="AG117" s="66">
        <v>-39.903818431706995</v>
      </c>
      <c r="AH117" s="69">
        <f>IF(C117 =0,0,AG117 / C117 )</f>
        <v>3.0343327870127748E-4</v>
      </c>
      <c r="AI117" s="66">
        <v>-14.139284830795175</v>
      </c>
      <c r="AJ117" s="69">
        <f>IF(C117 =0,0,AI117 / C117 )</f>
        <v>1.0751676714954135E-4</v>
      </c>
      <c r="AK117" s="66">
        <v>-105.9192527085401</v>
      </c>
      <c r="AL117" s="69">
        <f>IF(C117 =0,0,AK117 / C117 )</f>
        <v>8.054223227269892E-4</v>
      </c>
    </row>
    <row r="118" spans="1:42" ht="15.75" thickBot="1" x14ac:dyDescent="0.3">
      <c r="A118" s="63" t="s">
        <v>43</v>
      </c>
      <c r="B118" s="68" t="s">
        <v>186</v>
      </c>
      <c r="C118" s="66">
        <v>-94890.805459024661</v>
      </c>
      <c r="D118" s="69">
        <f>IF(C118 =0,0,C118 / C118 )</f>
        <v>1</v>
      </c>
      <c r="E118" s="66">
        <v>-2350.6674011500822</v>
      </c>
      <c r="F118" s="69">
        <f>IF(C118 =0,0,E118 / C118 )</f>
        <v>2.4772341111227444E-2</v>
      </c>
      <c r="G118" s="66">
        <v>-89.595526190827044</v>
      </c>
      <c r="H118" s="69">
        <f>IF(C118 =0,0,G118 / C118 )</f>
        <v>9.4419607629440765E-4</v>
      </c>
      <c r="I118" s="66">
        <v>-1286.1101646090253</v>
      </c>
      <c r="J118" s="69">
        <f>IF(C118 =0,0,I118 / C118 )</f>
        <v>1.3553580437931765E-2</v>
      </c>
      <c r="K118" s="66">
        <v>-5288.4667763714351</v>
      </c>
      <c r="L118" s="69">
        <f>IF(C118 =0,0,K118 / C118 )</f>
        <v>5.5732130745323669E-2</v>
      </c>
      <c r="M118" s="66">
        <v>-61.731152070363834</v>
      </c>
      <c r="N118" s="69">
        <f>IF(C118 =0,0,M118 / C118 )</f>
        <v>6.5054935271911373E-4</v>
      </c>
      <c r="O118" s="66">
        <v>-22817.23369055173</v>
      </c>
      <c r="P118" s="69">
        <f>IF(C118 =0,0,O118 / C118 )</f>
        <v>0.2404577933570663</v>
      </c>
      <c r="Q118" s="66">
        <v>-9269.3777290268281</v>
      </c>
      <c r="R118" s="69">
        <f>IF(C118 =0,0,Q118 / C118 )</f>
        <v>9.7684677500492825E-2</v>
      </c>
      <c r="S118" s="66">
        <v>-2204.1839168185425</v>
      </c>
      <c r="T118" s="69">
        <f>IF(C118 =0,0,S118 / C118 )</f>
        <v>2.3228635336753924E-2</v>
      </c>
      <c r="U118" s="66">
        <v>-147.48991037968784</v>
      </c>
      <c r="V118" s="69">
        <f>IF(C118 =0,0,U118 / C118 )</f>
        <v>1.5543119237551029E-3</v>
      </c>
      <c r="W118" s="66">
        <v>-78.480644902818852</v>
      </c>
      <c r="X118" s="69">
        <f>IF(C118 =0,0,W118 / C118 )</f>
        <v>8.27062690881131E-4</v>
      </c>
      <c r="Y118" s="66">
        <v>-87.294988467360923</v>
      </c>
      <c r="Z118" s="69">
        <f>IF(C118 =0,0,Y118 / C118 )</f>
        <v>9.1995202322374924E-4</v>
      </c>
      <c r="AA118" s="66">
        <v>-9.2871613880164823</v>
      </c>
      <c r="AB118" s="69">
        <f>IF(C118 =0,0,AA118 / C118 )</f>
        <v>9.7872089325101407E-5</v>
      </c>
      <c r="AC118" s="66">
        <v>-50586.900248967868</v>
      </c>
      <c r="AD118" s="69">
        <f>IF(C118 =0,0,AC118 / C118 )</f>
        <v>0.53310644803001572</v>
      </c>
      <c r="AE118" s="66">
        <v>-498.56359433762952</v>
      </c>
      <c r="AF118" s="69">
        <f>IF(C118 =0,0,AE118 / C118 )</f>
        <v>5.2540769564119374E-3</v>
      </c>
      <c r="AG118" s="66">
        <v>-28.793028219036941</v>
      </c>
      <c r="AH118" s="69">
        <f>IF(C118 =0,0,AG118 / C118 )</f>
        <v>3.0343327870127758E-4</v>
      </c>
      <c r="AI118" s="66">
        <v>-10.202352635170381</v>
      </c>
      <c r="AJ118" s="69">
        <f>IF(C118 =0,0,AI118 / C118 )</f>
        <v>1.0751676714954135E-4</v>
      </c>
      <c r="AK118" s="66">
        <v>-76.427172938242492</v>
      </c>
      <c r="AL118" s="69">
        <f>IF(C118 =0,0,AK118 / C118 )</f>
        <v>8.0542232272698899E-4</v>
      </c>
    </row>
    <row r="119" spans="1:42" x14ac:dyDescent="0.25">
      <c r="A119" s="63" t="s">
        <v>45</v>
      </c>
      <c r="B119" s="70" t="s">
        <v>40</v>
      </c>
      <c r="C119" s="71">
        <v>-1642958.3405885925</v>
      </c>
      <c r="D119" s="72">
        <f>IF(C119 =0,0,C119 / C119 )</f>
        <v>1</v>
      </c>
      <c r="E119" s="71">
        <v>-40776.764329468628</v>
      </c>
      <c r="F119" s="72">
        <f>IF(C119 =0,0,E119 / C119 )</f>
        <v>2.4819110334142913E-2</v>
      </c>
      <c r="G119" s="71">
        <v>-1554.2035656216722</v>
      </c>
      <c r="H119" s="72">
        <f>IF(C119 =0,0,G119 / C119 )</f>
        <v>9.459786820065543E-4</v>
      </c>
      <c r="I119" s="71">
        <v>-22310.009088626481</v>
      </c>
      <c r="J119" s="72">
        <f>IF(C119 =0,0,I119 / C119 )</f>
        <v>1.3579169074143343E-2</v>
      </c>
      <c r="K119" s="71">
        <v>-91458.451791745712</v>
      </c>
      <c r="L119" s="72">
        <f>IF(C119 =0,0,K119 / C119 )</f>
        <v>5.5666932953991138E-2</v>
      </c>
      <c r="M119" s="71">
        <v>-1070.8433862350146</v>
      </c>
      <c r="N119" s="72">
        <f>IF(C119 =0,0,M119 / C119 )</f>
        <v>6.5177756476246572E-4</v>
      </c>
      <c r="O119" s="71">
        <v>-395540.96267939307</v>
      </c>
      <c r="P119" s="72">
        <f>IF(C119 =0,0,O119 / C119 )</f>
        <v>0.24074923441923055</v>
      </c>
      <c r="Q119" s="71">
        <v>-160780.25387088757</v>
      </c>
      <c r="R119" s="72">
        <f>IF(C119 =0,0,Q119 / C119 )</f>
        <v>9.7860213432610699E-2</v>
      </c>
      <c r="S119" s="71">
        <v>-38235.731720676675</v>
      </c>
      <c r="T119" s="72">
        <f>IF(C119 =0,0,S119 / C119 )</f>
        <v>2.3272490102809705E-2</v>
      </c>
      <c r="U119" s="71">
        <v>-2558.4909688135826</v>
      </c>
      <c r="V119" s="72">
        <f>IF(C119 =0,0,U119 / C119 )</f>
        <v>1.5572464046148603E-3</v>
      </c>
      <c r="W119" s="71">
        <v>-1361.3949638563245</v>
      </c>
      <c r="X119" s="72">
        <f>IF(C119 =0,0,W119 / C119 )</f>
        <v>8.2862415328717497E-4</v>
      </c>
      <c r="Y119" s="71">
        <v>-1495.4934114416992</v>
      </c>
      <c r="Z119" s="72">
        <f>IF(C119 =0,0,Y119 / C119 )</f>
        <v>9.1024426760932743E-4</v>
      </c>
      <c r="AA119" s="71">
        <v>-161.10334921206075</v>
      </c>
      <c r="AB119" s="72">
        <f>IF(C119 =0,0,AA119 / C119 )</f>
        <v>9.8056868048367694E-5</v>
      </c>
      <c r="AC119" s="71">
        <v>-875082.96534996538</v>
      </c>
      <c r="AD119" s="72">
        <f>IF(C119 =0,0,AC119 / C119 )</f>
        <v>0.53262638725000511</v>
      </c>
      <c r="AE119" s="71">
        <v>-8569.4499896902635</v>
      </c>
      <c r="AF119" s="72">
        <f>IF(C119 =0,0,AE119 / C119 )</f>
        <v>5.2158656601239469E-3</v>
      </c>
      <c r="AG119" s="71">
        <v>-499.46943810297364</v>
      </c>
      <c r="AH119" s="72">
        <f>IF(C119 =0,0,AG119 / C119 )</f>
        <v>3.0400614900803747E-4</v>
      </c>
      <c r="AI119" s="71">
        <v>-176.97906935151079</v>
      </c>
      <c r="AJ119" s="72">
        <f>IF(C119 =0,0,AI119 / C119 )</f>
        <v>1.0771975465190904E-4</v>
      </c>
      <c r="AK119" s="71">
        <v>-1325.7736155040516</v>
      </c>
      <c r="AL119" s="72">
        <f>IF(C119 =0,0,AK119 / C119 )</f>
        <v>8.0694292895405436E-4</v>
      </c>
    </row>
    <row r="120" spans="1:42" ht="15.75" thickBot="1" x14ac:dyDescent="0.3">
      <c r="A120" s="63" t="s">
        <v>47</v>
      </c>
    </row>
    <row r="121" spans="1:42" x14ac:dyDescent="0.25">
      <c r="A121" s="63" t="s">
        <v>49</v>
      </c>
      <c r="B121" s="73" t="s">
        <v>42</v>
      </c>
      <c r="C121" s="71">
        <v>4262348.6385070765</v>
      </c>
      <c r="D121" s="72">
        <f>IF(C121 =0,0,C121 / C121 )</f>
        <v>1</v>
      </c>
      <c r="E121" s="71">
        <v>105797.25232354985</v>
      </c>
      <c r="F121" s="72">
        <f>IF(C121 =0,0,E121 / C121 )</f>
        <v>2.4821351160191869E-2</v>
      </c>
      <c r="G121" s="71">
        <v>4032.4549899464664</v>
      </c>
      <c r="H121" s="72">
        <f>IF(C121 =0,0,G121 / C121 )</f>
        <v>9.4606409093716648E-4</v>
      </c>
      <c r="I121" s="71">
        <v>57884.378510737566</v>
      </c>
      <c r="J121" s="72">
        <f>IF(C121 =0,0,I121 / C121 )</f>
        <v>1.3580395087299113E-2</v>
      </c>
      <c r="K121" s="71">
        <v>237258.56123357371</v>
      </c>
      <c r="L121" s="72">
        <f>IF(C121 =0,0,K121 / C121 )</f>
        <v>5.5663809170869591E-2</v>
      </c>
      <c r="M121" s="71">
        <v>2778.3540404807468</v>
      </c>
      <c r="N121" s="72">
        <f>IF(C121 =0,0,M121 / C121 )</f>
        <v>6.5183641135791478E-4</v>
      </c>
      <c r="O121" s="71">
        <v>1026216.6894623972</v>
      </c>
      <c r="P121" s="72">
        <f>IF(C121 =0,0,O121 / C121 )</f>
        <v>0.24076319806205207</v>
      </c>
      <c r="Q121" s="71">
        <v>417150.19532829529</v>
      </c>
      <c r="R121" s="72">
        <f>IF(C121 =0,0,Q121 / C121 )</f>
        <v>9.7868623781654257E-2</v>
      </c>
      <c r="S121" s="71">
        <v>99204.422497656851</v>
      </c>
      <c r="T121" s="72">
        <f>IF(C121 =0,0,S121 / C121 )</f>
        <v>2.3274591290215068E-2</v>
      </c>
      <c r="U121" s="71">
        <v>6638.1263704015264</v>
      </c>
      <c r="V121" s="72">
        <f>IF(C121 =0,0,U121 / C121 )</f>
        <v>1.5573870026564945E-3</v>
      </c>
      <c r="W121" s="71">
        <v>3532.2039124871985</v>
      </c>
      <c r="X121" s="72">
        <f>IF(C121 =0,0,W121 / C121 )</f>
        <v>8.2869896670967357E-4</v>
      </c>
      <c r="Y121" s="71">
        <v>3877.7959028891687</v>
      </c>
      <c r="Z121" s="72">
        <f>IF(C121 =0,0,Y121 / C121 )</f>
        <v>9.0977914567012038E-4</v>
      </c>
      <c r="AA121" s="71">
        <v>417.99029341913109</v>
      </c>
      <c r="AB121" s="72">
        <f>IF(C121 =0,0,AA121 / C121 )</f>
        <v>9.8065721241783667E-5</v>
      </c>
      <c r="AC121" s="71">
        <v>2270141.3188115861</v>
      </c>
      <c r="AD121" s="72">
        <f>IF(C121 =0,0,AC121 / C121 )</f>
        <v>0.53260338638247162</v>
      </c>
      <c r="AE121" s="71">
        <v>22224.034407703992</v>
      </c>
      <c r="AF121" s="72">
        <f>IF(C121 =0,0,AE121 / C121 )</f>
        <v>5.2140348649396609E-3</v>
      </c>
      <c r="AG121" s="71">
        <v>1295.8971865429164</v>
      </c>
      <c r="AH121" s="72">
        <f>IF(C121 =0,0,AG121 / C121 )</f>
        <v>3.0403359660340112E-4</v>
      </c>
      <c r="AI121" s="71">
        <v>459.18060356342176</v>
      </c>
      <c r="AJ121" s="72">
        <f>IF(C121 =0,0,AI121 / C121 )</f>
        <v>1.0772948027176248E-4</v>
      </c>
      <c r="AK121" s="71">
        <v>3439.7826318460843</v>
      </c>
      <c r="AL121" s="72">
        <f>IF(C121 =0,0,AK121 / C121 )</f>
        <v>8.0701578485867296E-4</v>
      </c>
    </row>
    <row r="122" spans="1:42" x14ac:dyDescent="0.25">
      <c r="A122" s="63" t="s">
        <v>51</v>
      </c>
    </row>
    <row r="123" spans="1:42" x14ac:dyDescent="0.25">
      <c r="A123" s="63" t="s">
        <v>53</v>
      </c>
      <c r="B123" s="70" t="s">
        <v>44</v>
      </c>
      <c r="C123" s="66">
        <v>32398.275211271197</v>
      </c>
      <c r="D123" s="69">
        <f>IF(C123 =0,0,C123 / C123 )</f>
        <v>1</v>
      </c>
      <c r="E123" s="66">
        <v>803.80692399441932</v>
      </c>
      <c r="F123" s="69">
        <f>IF(C123 =0,0,E123 / C123 )</f>
        <v>2.4810176429230991E-2</v>
      </c>
      <c r="G123" s="66">
        <v>30.637045579427774</v>
      </c>
      <c r="H123" s="69">
        <f>IF(C123 =0,0,G123 / C123 )</f>
        <v>9.456381668357858E-4</v>
      </c>
      <c r="I123" s="66">
        <v>439.78329508740785</v>
      </c>
      <c r="J123" s="69">
        <f>IF(C123 =0,0,I123 / C123 )</f>
        <v>1.3574281106619202E-2</v>
      </c>
      <c r="K123" s="66">
        <v>1803.9161069558295</v>
      </c>
      <c r="L123" s="69">
        <f>IF(C123 =0,0,K123 / C123 )</f>
        <v>5.567938710293615E-2</v>
      </c>
      <c r="M123" s="66">
        <v>21.108867820276888</v>
      </c>
      <c r="N123" s="69">
        <f>IF(C123 =0,0,M123 / C123 )</f>
        <v>6.5154295043870795E-4</v>
      </c>
      <c r="O123" s="66">
        <v>7798.0562972343096</v>
      </c>
      <c r="P123" s="69">
        <f>IF(C123 =0,0,O123 / C123 )</f>
        <v>0.24069356304873307</v>
      </c>
      <c r="Q123" s="66">
        <v>3169.4157787168147</v>
      </c>
      <c r="R123" s="69">
        <f>IF(C123 =0,0,Q123 / C123 )</f>
        <v>9.7826682378887586E-2</v>
      </c>
      <c r="S123" s="66">
        <v>753.71713294234939</v>
      </c>
      <c r="T123" s="69">
        <f>IF(C123 =0,0,S123 / C123 )</f>
        <v>2.326411292043519E-2</v>
      </c>
      <c r="U123" s="66">
        <v>50.433936814925957</v>
      </c>
      <c r="V123" s="69">
        <f>IF(C123 =0,0,U123 / C123 )</f>
        <v>1.5566858570724236E-3</v>
      </c>
      <c r="W123" s="66">
        <v>26.836329861710393</v>
      </c>
      <c r="X123" s="69">
        <f>IF(C123 =0,0,W123 / C123 )</f>
        <v>8.2832588113746777E-4</v>
      </c>
      <c r="Y123" s="66">
        <v>29.550423181012135</v>
      </c>
      <c r="Z123" s="69">
        <f>IF(C123 =0,0,Y123 / C123 )</f>
        <v>9.1209865303976709E-4</v>
      </c>
      <c r="AA123" s="66">
        <v>3.1757298477398037</v>
      </c>
      <c r="AB123" s="69">
        <f>IF(C123 =0,0,AA123 / C123 )</f>
        <v>9.8021571427203111E-5</v>
      </c>
      <c r="AC123" s="66">
        <v>17259.147255901975</v>
      </c>
      <c r="AD123" s="69">
        <f>IF(C123 =0,0,AC123 / C123 )</f>
        <v>0.53271808895238981</v>
      </c>
      <c r="AE123" s="66">
        <v>169.22153134839127</v>
      </c>
      <c r="AF123" s="69">
        <f>IF(C123 =0,0,AE123 / C123 )</f>
        <v>5.2231648211173891E-3</v>
      </c>
      <c r="AG123" s="66">
        <v>9.845729529369061</v>
      </c>
      <c r="AH123" s="69">
        <f>IF(C123 =0,0,AG123 / C123 )</f>
        <v>3.038967187346992E-4</v>
      </c>
      <c r="AI123" s="66">
        <v>3.4886780176431573</v>
      </c>
      <c r="AJ123" s="69">
        <f>IF(C123 =0,0,AI123 / C123 )</f>
        <v>1.0768097977109176E-4</v>
      </c>
      <c r="AK123" s="66">
        <v>26.134148437597688</v>
      </c>
      <c r="AL123" s="69">
        <f>IF(C123 =0,0,AK123 / C123 )</f>
        <v>8.0665246119354368E-4</v>
      </c>
    </row>
    <row r="124" spans="1:42" x14ac:dyDescent="0.25">
      <c r="A124" s="63" t="s">
        <v>55</v>
      </c>
    </row>
    <row r="125" spans="1:42" x14ac:dyDescent="0.25">
      <c r="A125" s="63" t="s">
        <v>57</v>
      </c>
      <c r="B125" s="68" t="s">
        <v>187</v>
      </c>
      <c r="C125" s="66">
        <v>60483.762914150589</v>
      </c>
      <c r="D125" s="69">
        <f>IF(C125 =0,0,C125 / C125 )</f>
        <v>1</v>
      </c>
      <c r="E125" s="66">
        <v>1501.6052884426294</v>
      </c>
      <c r="F125" s="69">
        <f>IF(C125 =0,0,E125 / C125 )</f>
        <v>2.4826585121265968E-2</v>
      </c>
      <c r="G125" s="66">
        <v>57.233582208662376</v>
      </c>
      <c r="H125" s="69">
        <f>IF(C125 =0,0,G125 / C125 )</f>
        <v>9.4626358300323589E-4</v>
      </c>
      <c r="I125" s="66">
        <v>821.56660008636857</v>
      </c>
      <c r="J125" s="69">
        <f>IF(C125 =0,0,I125 / C125 )</f>
        <v>1.3583258721063425E-2</v>
      </c>
      <c r="K125" s="66">
        <v>3366.3153285658595</v>
      </c>
      <c r="L125" s="69">
        <f>IF(C125 =0,0,K125 / C125 )</f>
        <v>5.5656512861872343E-2</v>
      </c>
      <c r="M125" s="66">
        <v>39.433832436338022</v>
      </c>
      <c r="N125" s="69">
        <f>IF(C125 =0,0,M125 / C125 )</f>
        <v>6.5197386102299219E-4</v>
      </c>
      <c r="O125" s="66">
        <v>14564.23688473778</v>
      </c>
      <c r="P125" s="69">
        <f>IF(C125 =0,0,O125 / C125 )</f>
        <v>0.24079581333935784</v>
      </c>
      <c r="Q125" s="66">
        <v>5920.6507981974864</v>
      </c>
      <c r="R125" s="69">
        <f>IF(C125 =0,0,Q125 / C125 )</f>
        <v>9.7888268072889847E-2</v>
      </c>
      <c r="S125" s="66">
        <v>1408.0317039218564</v>
      </c>
      <c r="T125" s="69">
        <f>IF(C125 =0,0,S125 / C125 )</f>
        <v>2.327949909334159E-2</v>
      </c>
      <c r="U125" s="66">
        <v>94.216489031886013</v>
      </c>
      <c r="V125" s="69">
        <f>IF(C125 =0,0,U125 / C125 )</f>
        <v>1.55771540149734E-3</v>
      </c>
      <c r="W125" s="66">
        <v>50.133400994459414</v>
      </c>
      <c r="X125" s="69">
        <f>IF(C125 =0,0,W125 / C125 )</f>
        <v>8.2887371054637807E-4</v>
      </c>
      <c r="Y125" s="66">
        <v>54.961156679859471</v>
      </c>
      <c r="Z125" s="69">
        <f>IF(C125 =0,0,Y125 / C125 )</f>
        <v>9.0869274714058725E-4</v>
      </c>
      <c r="AA125" s="66">
        <v>5.9326345564849907</v>
      </c>
      <c r="AB125" s="69">
        <f>IF(C125 =0,0,AA125 / C125 )</f>
        <v>9.8086399897202994E-5</v>
      </c>
      <c r="AC125" s="66">
        <v>32210.6075328677</v>
      </c>
      <c r="AD125" s="69">
        <f>IF(C125 =0,0,AC125 / C125 )</f>
        <v>0.53254966260261904</v>
      </c>
      <c r="AE125" s="66">
        <v>315.10580549067606</v>
      </c>
      <c r="AF125" s="69">
        <f>IF(C125 =0,0,AE125 / C125 )</f>
        <v>5.2097586246069175E-3</v>
      </c>
      <c r="AG125" s="66">
        <v>18.392973596702916</v>
      </c>
      <c r="AH125" s="69">
        <f>IF(C125 =0,0,AG125 / C125 )</f>
        <v>3.0409770673179719E-4</v>
      </c>
      <c r="AI125" s="66">
        <v>6.5172583173753376</v>
      </c>
      <c r="AJ125" s="69">
        <f>IF(C125 =0,0,AI125 / C125 )</f>
        <v>1.0775219667840111E-4</v>
      </c>
      <c r="AK125" s="66">
        <v>48.821644018475538</v>
      </c>
      <c r="AL125" s="69">
        <f>IF(C125 =0,0,AK125 / C125 )</f>
        <v>8.071859564652414E-4</v>
      </c>
    </row>
    <row r="126" spans="1:42" ht="15.75" thickBot="1" x14ac:dyDescent="0.3">
      <c r="A126" s="63" t="s">
        <v>59</v>
      </c>
      <c r="B126" s="68" t="s">
        <v>190</v>
      </c>
      <c r="C126" s="66">
        <v>53892.902569197533</v>
      </c>
      <c r="D126" s="69">
        <f>IF(C126 =0,0,C126 / C126 )</f>
        <v>1</v>
      </c>
      <c r="E126" s="66">
        <v>1335.053365918307</v>
      </c>
      <c r="F126" s="69">
        <f>IF(C126 =0,0,E126 / C126 )</f>
        <v>2.477234111122744E-2</v>
      </c>
      <c r="G126" s="66">
        <v>50.8854671459531</v>
      </c>
      <c r="H126" s="69">
        <f>IF(C126 =0,0,G126 / C126 )</f>
        <v>9.4419607629440743E-4</v>
      </c>
      <c r="I126" s="66">
        <v>730.44179000523809</v>
      </c>
      <c r="J126" s="69">
        <f>IF(C126 =0,0,I126 / C126 )</f>
        <v>1.3553580437931763E-2</v>
      </c>
      <c r="K126" s="66">
        <v>3003.5662922315064</v>
      </c>
      <c r="L126" s="69">
        <f>IF(C126 =0,0,K126 / C126 )</f>
        <v>5.5732130745323662E-2</v>
      </c>
      <c r="M126" s="66">
        <v>35.0599928825457</v>
      </c>
      <c r="N126" s="69">
        <f>IF(C126 =0,0,M126 / C126 )</f>
        <v>6.5054935271911341E-4</v>
      </c>
      <c r="O126" s="66">
        <v>12958.968429396604</v>
      </c>
      <c r="P126" s="69">
        <f>IF(C126 =0,0,O126 / C126 )</f>
        <v>0.24045779335706621</v>
      </c>
      <c r="Q126" s="66">
        <v>5264.5108070375427</v>
      </c>
      <c r="R126" s="69">
        <f>IF(C126 =0,0,Q126 / C126 )</f>
        <v>9.7684677500492839E-2</v>
      </c>
      <c r="S126" s="66">
        <v>1251.858581019098</v>
      </c>
      <c r="T126" s="69">
        <f>IF(C126 =0,0,S126 / C126 )</f>
        <v>2.3228635336753921E-2</v>
      </c>
      <c r="U126" s="66">
        <v>83.766381069075734</v>
      </c>
      <c r="V126" s="69">
        <f>IF(C126 =0,0,U126 / C126 )</f>
        <v>1.5543119237551026E-3</v>
      </c>
      <c r="W126" s="66">
        <v>44.572809018275116</v>
      </c>
      <c r="X126" s="69">
        <f>IF(C126 =0,0,W126 / C126 )</f>
        <v>8.2706269088113078E-4</v>
      </c>
      <c r="Y126" s="66">
        <v>49.578884755933657</v>
      </c>
      <c r="Z126" s="69">
        <f>IF(C126 =0,0,Y126 / C126 )</f>
        <v>9.1995202322374913E-4</v>
      </c>
      <c r="AA126" s="66">
        <v>5.2746109742414884</v>
      </c>
      <c r="AB126" s="69">
        <f>IF(C126 =0,0,AA126 / C126 )</f>
        <v>9.7872089325101407E-5</v>
      </c>
      <c r="AC126" s="66">
        <v>28730.653862692609</v>
      </c>
      <c r="AD126" s="69">
        <f>IF(C126 =0,0,AC126 / C126 )</f>
        <v>0.53310644803001583</v>
      </c>
      <c r="AE126" s="66">
        <v>283.15745750297435</v>
      </c>
      <c r="AF126" s="69">
        <f>IF(C126 =0,0,AE126 / C126 )</f>
        <v>5.2540769564119356E-3</v>
      </c>
      <c r="AG126" s="66">
        <v>16.35290012530011</v>
      </c>
      <c r="AH126" s="69">
        <f>IF(C126 =0,0,AG126 / C126 )</f>
        <v>3.0343327870127753E-4</v>
      </c>
      <c r="AI126" s="66">
        <v>5.7943906565453309</v>
      </c>
      <c r="AJ126" s="69">
        <f>IF(C126 =0,0,AI126 / C126 )</f>
        <v>1.0751676714954137E-4</v>
      </c>
      <c r="AK126" s="66">
        <v>43.406546765782402</v>
      </c>
      <c r="AL126" s="69">
        <f>IF(C126 =0,0,AK126 / C126 )</f>
        <v>8.054223227269892E-4</v>
      </c>
    </row>
    <row r="127" spans="1:42" x14ac:dyDescent="0.25">
      <c r="A127" s="63" t="s">
        <v>60</v>
      </c>
      <c r="B127" s="70" t="s">
        <v>46</v>
      </c>
      <c r="C127" s="71">
        <v>114376.66548334813</v>
      </c>
      <c r="D127" s="72">
        <f>IF(C127 =0,0,C127 / C127 )</f>
        <v>1</v>
      </c>
      <c r="E127" s="71">
        <v>2836.6586543609365</v>
      </c>
      <c r="F127" s="72">
        <f>IF(C127 =0,0,E127 / C127 )</f>
        <v>2.4801025999257865E-2</v>
      </c>
      <c r="G127" s="71">
        <v>108.11904935461547</v>
      </c>
      <c r="H127" s="72">
        <f>IF(C127 =0,0,G127 / C127 )</f>
        <v>9.4528939882721364E-4</v>
      </c>
      <c r="I127" s="71">
        <v>1552.0083900916068</v>
      </c>
      <c r="J127" s="72">
        <f>IF(C127 =0,0,I127 / C127 )</f>
        <v>1.3569274672704639E-2</v>
      </c>
      <c r="K127" s="71">
        <v>6369.8816207973659</v>
      </c>
      <c r="L127" s="72">
        <f>IF(C127 =0,0,K127 / C127 )</f>
        <v>5.5692143094735913E-2</v>
      </c>
      <c r="M127" s="71">
        <v>74.493825318883722</v>
      </c>
      <c r="N127" s="72">
        <f>IF(C127 =0,0,M127 / C127 )</f>
        <v>6.5130264992494587E-4</v>
      </c>
      <c r="O127" s="71">
        <v>27523.205314134382</v>
      </c>
      <c r="P127" s="72">
        <f>IF(C127 =0,0,O127 / C127 )</f>
        <v>0.24063654240856874</v>
      </c>
      <c r="Q127" s="71">
        <v>11185.161605235029</v>
      </c>
      <c r="R127" s="72">
        <f>IF(C127 =0,0,Q127 / C127 )</f>
        <v>9.7792338655505351E-2</v>
      </c>
      <c r="S127" s="71">
        <v>2659.8902849409542</v>
      </c>
      <c r="T127" s="72">
        <f>IF(C127 =0,0,S127 / C127 )</f>
        <v>2.3255532705910215E-2</v>
      </c>
      <c r="U127" s="71">
        <v>177.98287010096175</v>
      </c>
      <c r="V127" s="72">
        <f>IF(C127 =0,0,U127 / C127 )</f>
        <v>1.5561117239151715E-3</v>
      </c>
      <c r="W127" s="71">
        <v>94.706210012734545</v>
      </c>
      <c r="X127" s="72">
        <f>IF(C127 =0,0,W127 / C127 )</f>
        <v>8.2802037996572507E-4</v>
      </c>
      <c r="Y127" s="71">
        <v>104.54004143579313</v>
      </c>
      <c r="Z127" s="72">
        <f>IF(C127 =0,0,Y127 / C127 )</f>
        <v>9.1399798196611091E-4</v>
      </c>
      <c r="AA127" s="71">
        <v>11.207245530726478</v>
      </c>
      <c r="AB127" s="72">
        <f>IF(C127 =0,0,AA127 / C127 )</f>
        <v>9.7985419345505563E-5</v>
      </c>
      <c r="AC127" s="71">
        <v>60941.261395560308</v>
      </c>
      <c r="AD127" s="72">
        <f>IF(C127 =0,0,AC127 / C127 )</f>
        <v>0.53281201316742899</v>
      </c>
      <c r="AE127" s="71">
        <v>598.26326299365053</v>
      </c>
      <c r="AF127" s="72">
        <f>IF(C127 =0,0,AE127 / C127 )</f>
        <v>5.2306408869801377E-3</v>
      </c>
      <c r="AG127" s="71">
        <v>34.745873722003033</v>
      </c>
      <c r="AH127" s="72">
        <f>IF(C127 =0,0,AG127 / C127 )</f>
        <v>3.0378463627322321E-4</v>
      </c>
      <c r="AI127" s="71">
        <v>12.311648973920668</v>
      </c>
      <c r="AJ127" s="72">
        <f>IF(C127 =0,0,AI127 / C127 )</f>
        <v>1.0764126512949528E-4</v>
      </c>
      <c r="AK127" s="71">
        <v>92.228190784257947</v>
      </c>
      <c r="AL127" s="72">
        <f>IF(C127 =0,0,AK127 / C127 )</f>
        <v>8.0635495356074416E-4</v>
      </c>
    </row>
    <row r="128" spans="1:42" x14ac:dyDescent="0.25">
      <c r="A128" s="63" t="s">
        <v>62</v>
      </c>
    </row>
    <row r="129" spans="1:38" x14ac:dyDescent="0.25">
      <c r="A129" s="63" t="s">
        <v>64</v>
      </c>
      <c r="B129" s="70" t="s">
        <v>48</v>
      </c>
      <c r="C129" s="66">
        <v>630074.74349233322</v>
      </c>
      <c r="D129" s="69">
        <f>IF(C129 =0,0,C129 / C129 )</f>
        <v>1</v>
      </c>
      <c r="E129" s="66">
        <v>15642.604252072224</v>
      </c>
      <c r="F129" s="69">
        <f>IF(C129 =0,0,E129 / C129 )</f>
        <v>2.4826585121265957E-2</v>
      </c>
      <c r="G129" s="66">
        <v>596.21678433689976</v>
      </c>
      <c r="H129" s="69">
        <f>IF(C129 =0,0,G129 / C129 )</f>
        <v>9.4626358300323545E-4</v>
      </c>
      <c r="I129" s="66">
        <v>8558.4682544640309</v>
      </c>
      <c r="J129" s="69">
        <f>IF(C129 =0,0,I129 / C129 )</f>
        <v>1.3583258721063418E-2</v>
      </c>
      <c r="K129" s="66">
        <v>35067.763065121944</v>
      </c>
      <c r="L129" s="69">
        <f>IF(C129 =0,0,K129 / C129 )</f>
        <v>5.5656512861872315E-2</v>
      </c>
      <c r="M129" s="66">
        <v>410.79226324776766</v>
      </c>
      <c r="N129" s="69">
        <f>IF(C129 =0,0,M129 / C129 )</f>
        <v>6.5197386102299176E-4</v>
      </c>
      <c r="O129" s="66">
        <v>151719.36032382361</v>
      </c>
      <c r="P129" s="69">
        <f>IF(C129 =0,0,O129 / C129 )</f>
        <v>0.24079581333935779</v>
      </c>
      <c r="Q129" s="66">
        <v>61676.925396934792</v>
      </c>
      <c r="R129" s="69">
        <f>IF(C129 =0,0,Q129 / C129 )</f>
        <v>9.7888268072889806E-2</v>
      </c>
      <c r="S129" s="66">
        <v>14667.824419867196</v>
      </c>
      <c r="T129" s="69">
        <f>IF(C129 =0,0,S129 / C129 )</f>
        <v>2.3279499093341576E-2</v>
      </c>
      <c r="U129" s="66">
        <v>981.47713203249293</v>
      </c>
      <c r="V129" s="69">
        <f>IF(C129 =0,0,U129 / C129 )</f>
        <v>1.5577154014973394E-3</v>
      </c>
      <c r="W129" s="66">
        <v>522.2523905600475</v>
      </c>
      <c r="X129" s="69">
        <f>IF(C129 =0,0,W129 / C129 )</f>
        <v>8.2887371054637786E-4</v>
      </c>
      <c r="Y129" s="66">
        <v>572.54434956794898</v>
      </c>
      <c r="Z129" s="69">
        <f>IF(C129 =0,0,Y129 / C129 )</f>
        <v>9.0869274714058704E-4</v>
      </c>
      <c r="AA129" s="66">
        <v>61.801763255316573</v>
      </c>
      <c r="AB129" s="69">
        <f>IF(C129 =0,0,AA129 / C129 )</f>
        <v>9.8086399897202953E-5</v>
      </c>
      <c r="AC129" s="66">
        <v>335546.09206127364</v>
      </c>
      <c r="AD129" s="69">
        <f>IF(C129 =0,0,AC129 / C129 )</f>
        <v>0.53254966260261882</v>
      </c>
      <c r="AE129" s="66">
        <v>3282.5373290561729</v>
      </c>
      <c r="AF129" s="69">
        <f>IF(C129 =0,0,AE129 / C129 )</f>
        <v>5.2097586246069158E-3</v>
      </c>
      <c r="AG129" s="66">
        <v>191.60428456564375</v>
      </c>
      <c r="AH129" s="69">
        <f>IF(C129 =0,0,AG129 / C129 )</f>
        <v>3.0409770673179697E-4</v>
      </c>
      <c r="AI129" s="66">
        <v>67.891937682879018</v>
      </c>
      <c r="AJ129" s="69">
        <f>IF(C129 =0,0,AI129 / C129 )</f>
        <v>1.0775219667840111E-4</v>
      </c>
      <c r="AK129" s="66">
        <v>508.58748447045048</v>
      </c>
      <c r="AL129" s="69">
        <f>IF(C129 =0,0,AK129 / C129 )</f>
        <v>8.0718595646524119E-4</v>
      </c>
    </row>
    <row r="130" spans="1:38" ht="15.75" thickBot="1" x14ac:dyDescent="0.3">
      <c r="A130" s="63" t="s">
        <v>66</v>
      </c>
    </row>
    <row r="131" spans="1:38" x14ac:dyDescent="0.25">
      <c r="A131" s="63" t="s">
        <v>68</v>
      </c>
      <c r="B131" s="73" t="s">
        <v>50</v>
      </c>
      <c r="C131" s="71">
        <v>5039198.3226940297</v>
      </c>
      <c r="D131" s="72">
        <f>IF(C131 =0,0,C131 / C131 )</f>
        <v>1</v>
      </c>
      <c r="E131" s="71">
        <v>125080.32215397742</v>
      </c>
      <c r="F131" s="72">
        <f>IF(C131 =0,0,E131 / C131 )</f>
        <v>2.4821472413712752E-2</v>
      </c>
      <c r="G131" s="71">
        <v>4767.4278692174094</v>
      </c>
      <c r="H131" s="72">
        <f>IF(C131 =0,0,G131 / C131 )</f>
        <v>9.4606871250676875E-4</v>
      </c>
      <c r="I131" s="71">
        <v>68434.638450380618</v>
      </c>
      <c r="J131" s="72">
        <f>IF(C131 =0,0,I131 / C131 )</f>
        <v>1.3580461428196867E-2</v>
      </c>
      <c r="K131" s="71">
        <v>280500.12202644884</v>
      </c>
      <c r="L131" s="72">
        <f>IF(C131 =0,0,K131 / C131 )</f>
        <v>5.5663640139586593E-2</v>
      </c>
      <c r="M131" s="71">
        <v>3284.7489968676755</v>
      </c>
      <c r="N131" s="72">
        <f>IF(C131 =0,0,M131 / C131 )</f>
        <v>6.5183959561083526E-4</v>
      </c>
      <c r="O131" s="71">
        <v>1213257.3113975895</v>
      </c>
      <c r="P131" s="72">
        <f>IF(C131 =0,0,O131 / C131 )</f>
        <v>0.24076395364986633</v>
      </c>
      <c r="Q131" s="71">
        <v>493181.69810918195</v>
      </c>
      <c r="R131" s="72">
        <f>IF(C131 =0,0,Q131 / C131 )</f>
        <v>9.7869078874736518E-2</v>
      </c>
      <c r="S131" s="71">
        <v>117285.85433540735</v>
      </c>
      <c r="T131" s="72">
        <f>IF(C131 =0,0,S131 / C131 )</f>
        <v>2.327470498773793E-2</v>
      </c>
      <c r="U131" s="71">
        <v>7848.0203093499076</v>
      </c>
      <c r="V131" s="72">
        <f>IF(C131 =0,0,U131 / C131 )</f>
        <v>1.5573946105685796E-3</v>
      </c>
      <c r="W131" s="71">
        <v>4175.998842921691</v>
      </c>
      <c r="X131" s="72">
        <f>IF(C131 =0,0,W131 / C131 )</f>
        <v>8.2870301494487333E-4</v>
      </c>
      <c r="Y131" s="71">
        <v>4584.430717073923</v>
      </c>
      <c r="Z131" s="72">
        <f>IF(C131 =0,0,Y131 / C131 )</f>
        <v>9.0975397741897542E-4</v>
      </c>
      <c r="AA131" s="71">
        <v>494.17503205291393</v>
      </c>
      <c r="AB131" s="72">
        <f>IF(C131 =0,0,AA131 / C131 )</f>
        <v>9.8066200297653835E-5</v>
      </c>
      <c r="AC131" s="71">
        <v>2683887.8195243217</v>
      </c>
      <c r="AD131" s="72">
        <f>IF(C131 =0,0,AC131 / C131 )</f>
        <v>0.53260214178065446</v>
      </c>
      <c r="AE131" s="71">
        <v>26274.056531102207</v>
      </c>
      <c r="AF131" s="72">
        <f>IF(C131 =0,0,AE131 / C131 )</f>
        <v>5.2139357986322934E-3</v>
      </c>
      <c r="AG131" s="71">
        <v>1532.0930743599322</v>
      </c>
      <c r="AH131" s="72">
        <f>IF(C131 =0,0,AG131 / C131 )</f>
        <v>3.0403508182246989E-4</v>
      </c>
      <c r="AI131" s="71">
        <v>542.87286823786462</v>
      </c>
      <c r="AJ131" s="72">
        <f>IF(C131 =0,0,AI131 / C131 )</f>
        <v>1.0773000653557068E-4</v>
      </c>
      <c r="AK131" s="71">
        <v>4066.7324555383902</v>
      </c>
      <c r="AL131" s="72">
        <f>IF(C131 =0,0,AK131 / C131 )</f>
        <v>8.0701972717046292E-4</v>
      </c>
    </row>
    <row r="132" spans="1:38" x14ac:dyDescent="0.25">
      <c r="A132" s="63" t="s">
        <v>69</v>
      </c>
    </row>
    <row r="133" spans="1:38" x14ac:dyDescent="0.25">
      <c r="A133" s="63" t="s">
        <v>71</v>
      </c>
      <c r="B133" s="68" t="s">
        <v>191</v>
      </c>
      <c r="C133" s="66">
        <v>685935.06589523365</v>
      </c>
      <c r="D133" s="69">
        <f>IF(C133 =0,0,C133 / C133 )</f>
        <v>1</v>
      </c>
      <c r="E133" s="66">
        <v>17040.146881991488</v>
      </c>
      <c r="F133" s="69">
        <f>IF(C133 =0,0,E133 / C133 )</f>
        <v>2.4842215727449216E-2</v>
      </c>
      <c r="G133" s="66">
        <v>649.4840254789118</v>
      </c>
      <c r="H133" s="69">
        <f>IF(C133 =0,0,G133 / C133 )</f>
        <v>9.4685934248200509E-4</v>
      </c>
      <c r="I133" s="66">
        <v>9323.0995166043922</v>
      </c>
      <c r="J133" s="69">
        <f>IF(C133 =0,0,I133 / C133 )</f>
        <v>1.3591810624868035E-2</v>
      </c>
      <c r="K133" s="66">
        <v>38161.807591031436</v>
      </c>
      <c r="L133" s="69">
        <f>IF(C133 =0,0,K133 / C133 )</f>
        <v>5.5634723297350835E-2</v>
      </c>
      <c r="M133" s="66">
        <v>447.49329401466935</v>
      </c>
      <c r="N133" s="69">
        <f>IF(C133 =0,0,M133 / C133 )</f>
        <v>6.5238433820354839E-4</v>
      </c>
      <c r="O133" s="66">
        <v>165237.10331191745</v>
      </c>
      <c r="P133" s="69">
        <f>IF(C133 =0,0,O133 / C133 )</f>
        <v>0.24089321501046421</v>
      </c>
      <c r="Q133" s="66">
        <v>67185.236234516851</v>
      </c>
      <c r="R133" s="69">
        <f>IF(C133 =0,0,Q133 / C133 )</f>
        <v>9.7946933427045982E-2</v>
      </c>
      <c r="S133" s="66">
        <v>15978.278202664884</v>
      </c>
      <c r="T133" s="69">
        <f>IF(C133 =0,0,S133 / C133 )</f>
        <v>2.3294155667360688E-2</v>
      </c>
      <c r="U133" s="66">
        <v>1069.164329778009</v>
      </c>
      <c r="V133" s="69">
        <f>IF(C133 =0,0,U133 / C133 )</f>
        <v>1.5586961258244056E-3</v>
      </c>
      <c r="W133" s="66">
        <v>568.91149972265509</v>
      </c>
      <c r="X133" s="69">
        <f>IF(C133 =0,0,W133 / C133 )</f>
        <v>8.2939556236296546E-4</v>
      </c>
      <c r="Y133" s="66">
        <v>621.07877110174127</v>
      </c>
      <c r="Z133" s="69">
        <f>IF(C133 =0,0,Y133 / C133 )</f>
        <v>9.05448346325834E-4</v>
      </c>
      <c r="AA133" s="66">
        <v>67.323260658285179</v>
      </c>
      <c r="AB133" s="69">
        <f>IF(C133 =0,0,AA133 / C133 )</f>
        <v>9.8148154257749813E-5</v>
      </c>
      <c r="AC133" s="66">
        <v>365184.43668038253</v>
      </c>
      <c r="AD133" s="69">
        <f>IF(C133 =0,0,AC133 / C133 )</f>
        <v>0.53238922288332025</v>
      </c>
      <c r="AE133" s="66">
        <v>3564.7964010545934</v>
      </c>
      <c r="AF133" s="69">
        <f>IF(C133 =0,0,AE133 / C133 )</f>
        <v>5.1969881382315317E-3</v>
      </c>
      <c r="AG133" s="66">
        <v>208.72260779626541</v>
      </c>
      <c r="AH133" s="69">
        <f>IF(C133 =0,0,AG133 / C133 )</f>
        <v>3.0428916405353255E-4</v>
      </c>
      <c r="AI133" s="66">
        <v>73.957543870357398</v>
      </c>
      <c r="AJ133" s="69">
        <f>IF(C133 =0,0,AI133 / C133 )</f>
        <v>1.0782003654213723E-4</v>
      </c>
      <c r="AK133" s="66">
        <v>554.02574264902046</v>
      </c>
      <c r="AL133" s="69">
        <f>IF(C133 =0,0,AK133 / C133 )</f>
        <v>8.0769415385688944E-4</v>
      </c>
    </row>
    <row r="134" spans="1:38" x14ac:dyDescent="0.25">
      <c r="A134" s="63" t="s">
        <v>73</v>
      </c>
      <c r="B134" s="68" t="s">
        <v>192</v>
      </c>
      <c r="C134" s="66">
        <v>251148.45474955355</v>
      </c>
      <c r="D134" s="69">
        <f>IF(C134 =0,0,C134 / C134 )</f>
        <v>1</v>
      </c>
      <c r="E134" s="66">
        <v>6227.8284048735886</v>
      </c>
      <c r="F134" s="69">
        <f>IF(C134 =0,0,E134 / C134 )</f>
        <v>2.47973988575164E-2</v>
      </c>
      <c r="G134" s="66">
        <v>237.37325097026888</v>
      </c>
      <c r="H134" s="69">
        <f>IF(C134 =0,0,G134 / C134 )</f>
        <v>9.4515115056940577E-4</v>
      </c>
      <c r="I134" s="66">
        <v>3407.4039615429824</v>
      </c>
      <c r="J134" s="69">
        <f>IF(C134 =0,0,I134 / C134 )</f>
        <v>1.3567290170830882E-2</v>
      </c>
      <c r="K134" s="66">
        <v>13988.265574799574</v>
      </c>
      <c r="L134" s="69">
        <f>IF(C134 =0,0,K134 / C134 )</f>
        <v>5.5697199446234857E-2</v>
      </c>
      <c r="M134" s="66">
        <v>163.54973151084133</v>
      </c>
      <c r="N134" s="69">
        <f>IF(C134 =0,0,M134 / C134 )</f>
        <v>6.512073971306489E-4</v>
      </c>
      <c r="O134" s="66">
        <v>60429.819217062897</v>
      </c>
      <c r="P134" s="69">
        <f>IF(C134 =0,0,O134 / C134 )</f>
        <v>0.24061393997953842</v>
      </c>
      <c r="Q134" s="66">
        <v>24556.975725405326</v>
      </c>
      <c r="R134" s="69">
        <f>IF(C134 =0,0,Q134 / C134 )</f>
        <v>9.7778725136468236E-2</v>
      </c>
      <c r="S134" s="66">
        <v>5839.736918975379</v>
      </c>
      <c r="T134" s="69">
        <f>IF(C134 =0,0,S134 / C134 )</f>
        <v>2.3252131592045002E-2</v>
      </c>
      <c r="U134" s="66">
        <v>390.75789830814699</v>
      </c>
      <c r="V134" s="69">
        <f>IF(C134 =0,0,U134 / C134 )</f>
        <v>1.5558841430970086E-3</v>
      </c>
      <c r="W134" s="66">
        <v>207.92562542852352</v>
      </c>
      <c r="X134" s="69">
        <f>IF(C134 =0,0,W134 / C134 )</f>
        <v>8.2789928226262809E-4</v>
      </c>
      <c r="Y134" s="66">
        <v>229.73826435233343</v>
      </c>
      <c r="Z134" s="69">
        <f>IF(C134 =0,0,Y134 / C134 )</f>
        <v>9.1475085754132764E-4</v>
      </c>
      <c r="AA134" s="66">
        <v>24.605287615183748</v>
      </c>
      <c r="AB134" s="69">
        <f>IF(C134 =0,0,AA134 / C134 )</f>
        <v>9.7971089010761626E-5</v>
      </c>
      <c r="AC134" s="66">
        <v>133824.26419880986</v>
      </c>
      <c r="AD134" s="69">
        <f>IF(C134 =0,0,AC134 / C134 )</f>
        <v>0.53284924381581433</v>
      </c>
      <c r="AE134" s="66">
        <v>1314.4116395013298</v>
      </c>
      <c r="AF134" s="69">
        <f>IF(C134 =0,0,AE134 / C134 )</f>
        <v>5.2336043270187248E-3</v>
      </c>
      <c r="AG134" s="66">
        <v>76.283883852352872</v>
      </c>
      <c r="AH134" s="69">
        <f>IF(C134 =0,0,AG134 / C134 )</f>
        <v>3.0374020787196773E-4</v>
      </c>
      <c r="AI134" s="66">
        <v>27.029983700273515</v>
      </c>
      <c r="AJ134" s="69">
        <f>IF(C134 =0,0,AI134 / C134 )</f>
        <v>1.0762552263054115E-4</v>
      </c>
      <c r="AK134" s="66">
        <v>202.48518284470964</v>
      </c>
      <c r="AL134" s="69">
        <f>IF(C134 =0,0,AK134 / C134 )</f>
        <v>8.0623702441899885E-4</v>
      </c>
    </row>
    <row r="135" spans="1:38" ht="15.75" thickBot="1" x14ac:dyDescent="0.3">
      <c r="A135" s="63" t="s">
        <v>75</v>
      </c>
      <c r="B135" s="68" t="s">
        <v>193</v>
      </c>
      <c r="C135" s="66">
        <v>403600.43477932032</v>
      </c>
      <c r="D135" s="69">
        <f>IF(C135 =0,0,C135 / C135 )</f>
        <v>1</v>
      </c>
      <c r="E135" s="66">
        <v>9995.0148543506511</v>
      </c>
      <c r="F135" s="69">
        <f>IF(C135 =0,0,E135 / C135 )</f>
        <v>2.476462856095708E-2</v>
      </c>
      <c r="G135" s="66">
        <v>380.95930318451013</v>
      </c>
      <c r="H135" s="69">
        <f>IF(C135 =0,0,G135 / C135 )</f>
        <v>9.4390211297173195E-4</v>
      </c>
      <c r="I135" s="66">
        <v>5468.5278714076312</v>
      </c>
      <c r="J135" s="69">
        <f>IF(C135 =0,0,I135 / C135 )</f>
        <v>1.3549360704721986E-2</v>
      </c>
      <c r="K135" s="66">
        <v>22497.851526832368</v>
      </c>
      <c r="L135" s="69">
        <f>IF(C135 =0,0,K135 / C135 )</f>
        <v>5.5742882286867926E-2</v>
      </c>
      <c r="M135" s="66">
        <v>262.48025629554888</v>
      </c>
      <c r="N135" s="69">
        <f>IF(C135 =0,0,M135 / C135 )</f>
        <v>6.5034681253271494E-4</v>
      </c>
      <c r="O135" s="66">
        <v>97029.472692442825</v>
      </c>
      <c r="P135" s="69">
        <f>IF(C135 =0,0,O135 / C135 )</f>
        <v>0.24040973282275171</v>
      </c>
      <c r="Q135" s="66">
        <v>39413.895280018442</v>
      </c>
      <c r="R135" s="69">
        <f>IF(C135 =0,0,Q135 / C135 )</f>
        <v>9.7655730479004749E-2</v>
      </c>
      <c r="S135" s="66">
        <v>9372.168508204677</v>
      </c>
      <c r="T135" s="69">
        <f>IF(C135 =0,0,S135 / C135 )</f>
        <v>2.3221403399451661E-2</v>
      </c>
      <c r="U135" s="66">
        <v>627.12565988305278</v>
      </c>
      <c r="V135" s="69">
        <f>IF(C135 =0,0,U135 / C135 )</f>
        <v>1.5538280086986305E-3</v>
      </c>
      <c r="W135" s="66">
        <v>333.69893639521774</v>
      </c>
      <c r="X135" s="69">
        <f>IF(C135 =0,0,W135 / C135 )</f>
        <v>8.268051955337383E-4</v>
      </c>
      <c r="Y135" s="66">
        <v>371.93914930320318</v>
      </c>
      <c r="Z135" s="69">
        <f>IF(C135 =0,0,Y135 / C135 )</f>
        <v>9.2155289551799219E-4</v>
      </c>
      <c r="AA135" s="66">
        <v>39.488919607495745</v>
      </c>
      <c r="AB135" s="69">
        <f>IF(C135 =0,0,AA135 / C135 )</f>
        <v>9.7841618106995858E-5</v>
      </c>
      <c r="AC135" s="66">
        <v>215193.94530056338</v>
      </c>
      <c r="AD135" s="69">
        <f>IF(C135 =0,0,AC135 / C135 )</f>
        <v>0.53318561318752444</v>
      </c>
      <c r="AE135" s="66">
        <v>2123.0909482776269</v>
      </c>
      <c r="AF135" s="69">
        <f>IF(C135 =0,0,AE135 / C135 )</f>
        <v>5.2603782486965994E-3</v>
      </c>
      <c r="AG135" s="66">
        <v>122.42767505526716</v>
      </c>
      <c r="AH135" s="69">
        <f>IF(C135 =0,0,AG135 / C135 )</f>
        <v>3.0333880864674457E-4</v>
      </c>
      <c r="AI135" s="66">
        <v>43.380303860920741</v>
      </c>
      <c r="AJ135" s="69">
        <f>IF(C135 =0,0,AI135 / C135 )</f>
        <v>1.0748329318485526E-4</v>
      </c>
      <c r="AK135" s="66">
        <v>324.96759363745821</v>
      </c>
      <c r="AL135" s="69">
        <f>IF(C135 =0,0,AK135 / C135 )</f>
        <v>8.0517156483030853E-4</v>
      </c>
    </row>
    <row r="136" spans="1:38" x14ac:dyDescent="0.25">
      <c r="A136" s="63" t="s">
        <v>77</v>
      </c>
      <c r="B136" s="70" t="s">
        <v>52</v>
      </c>
      <c r="C136" s="71">
        <v>1340683.9554241078</v>
      </c>
      <c r="D136" s="72">
        <f>IF(C136 =0,0,C136 / C136 )</f>
        <v>1</v>
      </c>
      <c r="E136" s="71">
        <v>33262.99014121572</v>
      </c>
      <c r="F136" s="72">
        <f>IF(C136 =0,0,E136 / C136 )</f>
        <v>2.4810463350919573E-2</v>
      </c>
      <c r="G136" s="71">
        <v>1267.8165796336907</v>
      </c>
      <c r="H136" s="72">
        <f>IF(C136 =0,0,G136 / C136 )</f>
        <v>9.4564910283619638E-4</v>
      </c>
      <c r="I136" s="71">
        <v>18199.031349555</v>
      </c>
      <c r="J136" s="72">
        <f>IF(C136 =0,0,I136 / C136 )</f>
        <v>1.3574438088802199E-2</v>
      </c>
      <c r="K136" s="71">
        <v>74647.924692663393</v>
      </c>
      <c r="L136" s="72">
        <f>IF(C136 =0,0,K136 / C136 )</f>
        <v>5.5678987124933181E-2</v>
      </c>
      <c r="M136" s="71">
        <v>873.52328182105953</v>
      </c>
      <c r="N136" s="72">
        <f>IF(C136 =0,0,M136 / C136 )</f>
        <v>6.5155048532279322E-4</v>
      </c>
      <c r="O136" s="71">
        <v>322696.39522142318</v>
      </c>
      <c r="P136" s="72">
        <f>IF(C136 =0,0,O136 / C136 )</f>
        <v>0.24069535099295075</v>
      </c>
      <c r="Q136" s="71">
        <v>131156.10723994058</v>
      </c>
      <c r="R136" s="72">
        <f>IF(C136 =0,0,Q136 / C136 )</f>
        <v>9.7827759263704364E-2</v>
      </c>
      <c r="S136" s="71">
        <v>31190.183629844945</v>
      </c>
      <c r="T136" s="72">
        <f>IF(C136 =0,0,S136 / C136 )</f>
        <v>2.3264381962397947E-2</v>
      </c>
      <c r="U136" s="71">
        <v>2087.0478879692082</v>
      </c>
      <c r="V136" s="72">
        <f>IF(C136 =0,0,U136 / C136 )</f>
        <v>1.5567038596422957E-3</v>
      </c>
      <c r="W136" s="71">
        <v>1110.5360615463962</v>
      </c>
      <c r="X136" s="72">
        <f>IF(C136 =0,0,W136 / C136 )</f>
        <v>8.2833546045913017E-4</v>
      </c>
      <c r="Y136" s="71">
        <v>1222.7561847572779</v>
      </c>
      <c r="Z136" s="72">
        <f>IF(C136 =0,0,Y136 / C136 )</f>
        <v>9.1203909751457791E-4</v>
      </c>
      <c r="AA136" s="71">
        <v>131.41746788096467</v>
      </c>
      <c r="AB136" s="72">
        <f>IF(C136 =0,0,AA136 / C136 )</f>
        <v>9.802270501506261E-5</v>
      </c>
      <c r="AC136" s="71">
        <v>714202.64617975592</v>
      </c>
      <c r="AD136" s="72">
        <f>IF(C136 =0,0,AC136 / C136 )</f>
        <v>0.53271514385642604</v>
      </c>
      <c r="AE136" s="71">
        <v>7002.2989888335505</v>
      </c>
      <c r="AF136" s="72">
        <f>IF(C136 =0,0,AE136 / C136 )</f>
        <v>5.222930400937382E-3</v>
      </c>
      <c r="AG136" s="71">
        <v>407.43416670388541</v>
      </c>
      <c r="AH136" s="72">
        <f>IF(C136 =0,0,AG136 / C136 )</f>
        <v>3.0390023320223813E-4</v>
      </c>
      <c r="AI136" s="71">
        <v>144.36783143155165</v>
      </c>
      <c r="AJ136" s="72">
        <f>IF(C136 =0,0,AI136 / C136 )</f>
        <v>1.0768222506689339E-4</v>
      </c>
      <c r="AK136" s="71">
        <v>1081.4785191311882</v>
      </c>
      <c r="AL136" s="72">
        <f>IF(C136 =0,0,AK136 / C136 )</f>
        <v>8.0666178986909458E-4</v>
      </c>
    </row>
    <row r="137" spans="1:38" x14ac:dyDescent="0.25">
      <c r="A137" s="63" t="s">
        <v>79</v>
      </c>
    </row>
    <row r="138" spans="1:38" x14ac:dyDescent="0.25">
      <c r="A138" s="63" t="s">
        <v>81</v>
      </c>
      <c r="B138" s="68" t="s">
        <v>194</v>
      </c>
      <c r="C138" s="66">
        <v>-107818.33530498922</v>
      </c>
      <c r="D138" s="69">
        <f>IF(C138 =0,0,C138 / C138 )</f>
        <v>1</v>
      </c>
      <c r="E138" s="66">
        <v>-2656.8029104043453</v>
      </c>
      <c r="F138" s="69">
        <f>IF(C138 =0,0,E138 / C138 )</f>
        <v>2.4641475894512384E-2</v>
      </c>
      <c r="G138" s="66">
        <v>-101.26386005376015</v>
      </c>
      <c r="H138" s="69">
        <f>IF(C138 =0,0,G138 / C138 )</f>
        <v>9.3920815756718735E-4</v>
      </c>
      <c r="I138" s="66">
        <v>-1453.6047195626675</v>
      </c>
      <c r="J138" s="69">
        <f>IF(C138 =0,0,I138 / C138 )</f>
        <v>1.3481980735937062E-2</v>
      </c>
      <c r="K138" s="66">
        <v>-6028.614890581659</v>
      </c>
      <c r="L138" s="69">
        <f>IF(C138 =0,0,K138 / C138 )</f>
        <v>5.5914561039440286E-2</v>
      </c>
      <c r="M138" s="66">
        <v>-69.770612551530647</v>
      </c>
      <c r="N138" s="69">
        <f>IF(C138 =0,0,M138 / C138 )</f>
        <v>6.4711268592830941E-4</v>
      </c>
      <c r="O138" s="66">
        <v>-25837.834990822717</v>
      </c>
      <c r="P138" s="69">
        <f>IF(C138 =0,0,O138 / C138 )</f>
        <v>0.23964231053776147</v>
      </c>
      <c r="Q138" s="66">
        <v>-10479.242391912558</v>
      </c>
      <c r="R138" s="69">
        <f>IF(C138 =0,0,Q138 / C138 )</f>
        <v>9.7193509455229352E-2</v>
      </c>
      <c r="S138" s="66">
        <v>-2491.2423775498055</v>
      </c>
      <c r="T138" s="69">
        <f>IF(C138 =0,0,S138 / C138 )</f>
        <v>2.3105925077610848E-2</v>
      </c>
      <c r="U138" s="66">
        <v>-166.69802923217225</v>
      </c>
      <c r="V138" s="69">
        <f>IF(C138 =0,0,U138 / C138 )</f>
        <v>1.5461009369197561E-3</v>
      </c>
      <c r="W138" s="66">
        <v>-88.701449505874407</v>
      </c>
      <c r="X138" s="69">
        <f>IF(C138 =0,0,W138 / C138 )</f>
        <v>8.2269355444008433E-4</v>
      </c>
      <c r="Y138" s="66">
        <v>-102.11640004954153</v>
      </c>
      <c r="Z138" s="69">
        <f>IF(C138 =0,0,Y138 / C138 )</f>
        <v>9.4711534694615301E-4</v>
      </c>
      <c r="AA138" s="66">
        <v>-10.49666039228052</v>
      </c>
      <c r="AB138" s="69">
        <f>IF(C138 =0,0,AA138 / C138 )</f>
        <v>9.7355058975713885E-5</v>
      </c>
      <c r="AC138" s="66">
        <v>-57623.477896972268</v>
      </c>
      <c r="AD138" s="69">
        <f>IF(C138 =0,0,AC138 / C138 )</f>
        <v>0.53444970870650965</v>
      </c>
      <c r="AE138" s="66">
        <v>-578.01368501286072</v>
      </c>
      <c r="AF138" s="69">
        <f>IF(C138 =0,0,AE138 / C138 )</f>
        <v>5.3609961921394413E-3</v>
      </c>
      <c r="AG138" s="66">
        <v>-32.542843421517148</v>
      </c>
      <c r="AH138" s="69">
        <f>IF(C138 =0,0,AG138 / C138 )</f>
        <v>3.0183032718379628E-4</v>
      </c>
      <c r="AI138" s="66">
        <v>-11.531040146653869</v>
      </c>
      <c r="AJ138" s="69">
        <f>IF(C138 =0,0,AI138 / C138 )</f>
        <v>1.0694878671643038E-4</v>
      </c>
      <c r="AK138" s="66">
        <v>-86.380546817024893</v>
      </c>
      <c r="AL138" s="69">
        <f>IF(C138 =0,0,AK138 / C138 )</f>
        <v>8.011675061822968E-4</v>
      </c>
    </row>
    <row r="139" spans="1:38" x14ac:dyDescent="0.25">
      <c r="A139" s="63" t="s">
        <v>83</v>
      </c>
      <c r="B139" s="68" t="s">
        <v>195</v>
      </c>
      <c r="C139" s="66">
        <v>-652202.40460793511</v>
      </c>
      <c r="D139" s="69">
        <f>IF(C139 =0,0,C139 / C139 )</f>
        <v>1</v>
      </c>
      <c r="E139" s="66">
        <v>-16011.102976431579</v>
      </c>
      <c r="F139" s="69">
        <f>IF(C139 =0,0,E139 / C139 )</f>
        <v>2.454928541095535E-2</v>
      </c>
      <c r="G139" s="66">
        <v>-610.26208785090239</v>
      </c>
      <c r="H139" s="69">
        <f>IF(C139 =0,0,G139 / C139 )</f>
        <v>9.3569432363217872E-4</v>
      </c>
      <c r="I139" s="66">
        <v>-8760.0833169829366</v>
      </c>
      <c r="J139" s="69">
        <f>IF(C139 =0,0,I139 / C139 )</f>
        <v>1.3431540968097124E-2</v>
      </c>
      <c r="K139" s="66">
        <v>-36551.429919924529</v>
      </c>
      <c r="L139" s="69">
        <f>IF(C139 =0,0,K139 / C139 )</f>
        <v>5.6043077519619164E-2</v>
      </c>
      <c r="M139" s="66">
        <v>-420.4694514284659</v>
      </c>
      <c r="N139" s="69">
        <f>IF(C139 =0,0,M139 / C139 )</f>
        <v>6.4469166083683314E-4</v>
      </c>
      <c r="O139" s="66">
        <v>-155920.61241736356</v>
      </c>
      <c r="P139" s="69">
        <f>IF(C139 =0,0,O139 / C139 )</f>
        <v>0.23906782820142108</v>
      </c>
      <c r="Q139" s="66">
        <v>-63164.170300755402</v>
      </c>
      <c r="R139" s="69">
        <f>IF(C139 =0,0,Q139 / C139 )</f>
        <v>9.6847496811554856E-2</v>
      </c>
      <c r="S139" s="66">
        <v>-15013.35988830635</v>
      </c>
      <c r="T139" s="69">
        <f>IF(C139 =0,0,S139 / C139 )</f>
        <v>2.3019479508560658E-2</v>
      </c>
      <c r="U139" s="66">
        <v>-1004.5981587690698</v>
      </c>
      <c r="V139" s="69">
        <f>IF(C139 =0,0,U139 / C139 )</f>
        <v>1.5403165515358284E-3</v>
      </c>
      <c r="W139" s="66">
        <v>-534.55528697127033</v>
      </c>
      <c r="X139" s="69">
        <f>IF(C139 =0,0,W139 / C139 )</f>
        <v>8.1961563342075204E-4</v>
      </c>
      <c r="Y139" s="66">
        <v>-630.19126834137137</v>
      </c>
      <c r="Z139" s="69">
        <f>IF(C139 =0,0,Y139 / C139 )</f>
        <v>9.6625106544984986E-4</v>
      </c>
      <c r="AA139" s="66">
        <v>-63.257650686575069</v>
      </c>
      <c r="AB139" s="69">
        <f>IF(C139 =0,0,AA139 / C139 )</f>
        <v>9.6990827141463495E-5</v>
      </c>
      <c r="AC139" s="66">
        <v>-349186.55481042102</v>
      </c>
      <c r="AD139" s="69">
        <f>IF(C139 =0,0,AC139 / C139 )</f>
        <v>0.53539599416277983</v>
      </c>
      <c r="AE139" s="66">
        <v>-3545.5793295988337</v>
      </c>
      <c r="AF139" s="69">
        <f>IF(C139 =0,0,AE139 / C139 )</f>
        <v>5.4363174752939201E-3</v>
      </c>
      <c r="AG139" s="66">
        <v>-196.11797891643405</v>
      </c>
      <c r="AH139" s="69">
        <f>IF(C139 =0,0,AG139 / C139 )</f>
        <v>3.0070109758998574E-4</v>
      </c>
      <c r="AI139" s="66">
        <v>-69.49129364862948</v>
      </c>
      <c r="AJ139" s="69">
        <f>IF(C139 =0,0,AI139 / C139 )</f>
        <v>1.0654866212951709E-4</v>
      </c>
      <c r="AK139" s="66">
        <v>-520.56847153835929</v>
      </c>
      <c r="AL139" s="69">
        <f>IF(C139 =0,0,AK139 / C139 )</f>
        <v>7.9817011998183876E-4</v>
      </c>
    </row>
    <row r="140" spans="1:38" ht="15.75" thickBot="1" x14ac:dyDescent="0.3">
      <c r="A140" s="63" t="s">
        <v>84</v>
      </c>
      <c r="B140" s="68" t="s">
        <v>196</v>
      </c>
      <c r="C140" s="66">
        <v>-135199.64080400279</v>
      </c>
      <c r="D140" s="69">
        <f>IF(C140 =0,0,C140 / C140 )</f>
        <v>1</v>
      </c>
      <c r="E140" s="66">
        <v>-3307.6499601394094</v>
      </c>
      <c r="F140" s="69">
        <f>IF(C140 =0,0,E140 / C140 )</f>
        <v>2.4464931566900151E-2</v>
      </c>
      <c r="G140" s="66">
        <v>-126.07085055451336</v>
      </c>
      <c r="H140" s="69">
        <f>IF(C140 =0,0,G140 / C140 )</f>
        <v>9.3247918267236134E-4</v>
      </c>
      <c r="I140" s="66">
        <v>-1809.699761277426</v>
      </c>
      <c r="J140" s="69">
        <f>IF(C140 =0,0,I140 / C140 )</f>
        <v>1.3385388825854388E-2</v>
      </c>
      <c r="K140" s="66">
        <v>-7592.9023401835448</v>
      </c>
      <c r="L140" s="69">
        <f>IF(C140 =0,0,K140 / C140 )</f>
        <v>5.6160669473899562E-2</v>
      </c>
      <c r="M140" s="66">
        <v>-86.862583190203594</v>
      </c>
      <c r="N140" s="69">
        <f>IF(C140 =0,0,M140 / C140 )</f>
        <v>6.424764346536037E-4</v>
      </c>
      <c r="O140" s="66">
        <v>-32250.817006346304</v>
      </c>
      <c r="P140" s="69">
        <f>IF(C140 =0,0,O140 / C140 )</f>
        <v>0.23854217965785801</v>
      </c>
      <c r="Q140" s="66">
        <v>-13050.942590821474</v>
      </c>
      <c r="R140" s="69">
        <f>IF(C140 =0,0,Q140 / C140 )</f>
        <v>9.6530896925541843E-2</v>
      </c>
      <c r="S140" s="66">
        <v>-3101.5314378536768</v>
      </c>
      <c r="T140" s="69">
        <f>IF(C140 =0,0,S140 / C140 )</f>
        <v>2.2940382233336904E-2</v>
      </c>
      <c r="U140" s="66">
        <v>-207.53467544989888</v>
      </c>
      <c r="V140" s="69">
        <f>IF(C140 =0,0,U140 / C140 )</f>
        <v>1.5350238670438429E-3</v>
      </c>
      <c r="W140" s="66">
        <v>-110.4309788179813</v>
      </c>
      <c r="X140" s="69">
        <f>IF(C140 =0,0,W140 / C140 )</f>
        <v>8.1679935065856934E-4</v>
      </c>
      <c r="Y140" s="66">
        <v>-133.00401956729311</v>
      </c>
      <c r="Z140" s="69">
        <f>IF(C140 =0,0,Y140 / C140 )</f>
        <v>9.8376015480771393E-4</v>
      </c>
      <c r="AA140" s="66">
        <v>-13.068066958282413</v>
      </c>
      <c r="AB140" s="69">
        <f>IF(C140 =0,0,AA140 / C140 )</f>
        <v>9.6657556784688687E-5</v>
      </c>
      <c r="AC140" s="66">
        <v>-72502.408246656807</v>
      </c>
      <c r="AD140" s="69">
        <f>IF(C140 =0,0,AC140 / C140 )</f>
        <v>0.53626184075268835</v>
      </c>
      <c r="AE140" s="66">
        <v>-744.30594096686582</v>
      </c>
      <c r="AF140" s="69">
        <f>IF(C140 =0,0,AE140 / C140 )</f>
        <v>5.5052360830298115E-3</v>
      </c>
      <c r="AG140" s="66">
        <v>-40.514986762650821</v>
      </c>
      <c r="AH140" s="69">
        <f>IF(C140 =0,0,AG140 / C140 )</f>
        <v>2.9966785800403776E-4</v>
      </c>
      <c r="AI140" s="66">
        <v>-14.355842630284108</v>
      </c>
      <c r="AJ140" s="69">
        <f>IF(C140 =0,0,AI140 / C140 )</f>
        <v>1.0618255007863217E-4</v>
      </c>
      <c r="AK140" s="66">
        <v>-107.54151582612833</v>
      </c>
      <c r="AL140" s="69">
        <f>IF(C140 =0,0,AK140 / C140 )</f>
        <v>7.9542752618721752E-4</v>
      </c>
    </row>
    <row r="141" spans="1:38" x14ac:dyDescent="0.25">
      <c r="A141" s="63" t="s">
        <v>86</v>
      </c>
      <c r="B141" s="70" t="s">
        <v>54</v>
      </c>
      <c r="C141" s="71">
        <v>-895220.38071692723</v>
      </c>
      <c r="D141" s="72">
        <f>IF(C141 =0,0,C141 / C141 )</f>
        <v>1</v>
      </c>
      <c r="E141" s="71">
        <v>-21975.55584697533</v>
      </c>
      <c r="F141" s="72">
        <f>IF(C141 =0,0,E141 / C141 )</f>
        <v>2.4547649182625236E-2</v>
      </c>
      <c r="G141" s="71">
        <v>-837.59679845917594</v>
      </c>
      <c r="H141" s="72">
        <f>IF(C141 =0,0,G141 / C141 )</f>
        <v>9.356319589020034E-4</v>
      </c>
      <c r="I141" s="71">
        <v>-12023.387797823032</v>
      </c>
      <c r="J141" s="72">
        <f>IF(C141 =0,0,I141 / C141 )</f>
        <v>1.3430645745793049E-2</v>
      </c>
      <c r="K141" s="71">
        <v>-50172.947150689739</v>
      </c>
      <c r="L141" s="72">
        <f>IF(C141 =0,0,K141 / C141 )</f>
        <v>5.6045358474199725E-2</v>
      </c>
      <c r="M141" s="71">
        <v>-577.10264717020016</v>
      </c>
      <c r="N141" s="72">
        <f>IF(C141 =0,0,M141 / C141 )</f>
        <v>6.4464869165292455E-4</v>
      </c>
      <c r="O141" s="71">
        <v>-214009.26441453258</v>
      </c>
      <c r="P141" s="72">
        <f>IF(C141 =0,0,O141 / C141 )</f>
        <v>0.23905763209182709</v>
      </c>
      <c r="Q141" s="71">
        <v>-86694.355283489451</v>
      </c>
      <c r="R141" s="72">
        <f>IF(C141 =0,0,Q141 / C141 )</f>
        <v>9.6841355660447812E-2</v>
      </c>
      <c r="S141" s="71">
        <v>-20606.133703709831</v>
      </c>
      <c r="T141" s="72">
        <f>IF(C141 =0,0,S141 / C141 )</f>
        <v>2.3017945242944132E-2</v>
      </c>
      <c r="U141" s="71">
        <v>-1378.8308634511407</v>
      </c>
      <c r="V141" s="72">
        <f>IF(C141 =0,0,U141 / C141 )</f>
        <v>1.5402138882795757E-3</v>
      </c>
      <c r="W141" s="71">
        <v>-733.68771529512617</v>
      </c>
      <c r="X141" s="72">
        <f>IF(C141 =0,0,W141 / C141 )</f>
        <v>8.1956100542255369E-4</v>
      </c>
      <c r="Y141" s="71">
        <v>-865.31168795820588</v>
      </c>
      <c r="Z141" s="72">
        <f>IF(C141 =0,0,Y141 / C141 )</f>
        <v>9.6659069274677447E-4</v>
      </c>
      <c r="AA141" s="71">
        <v>-86.822378037137995</v>
      </c>
      <c r="AB141" s="72">
        <f>IF(C141 =0,0,AA141 / C141 )</f>
        <v>9.6984362629911605E-5</v>
      </c>
      <c r="AC141" s="71">
        <v>-479312.44095405011</v>
      </c>
      <c r="AD141" s="72">
        <f>IF(C141 =0,0,AC141 / C141 )</f>
        <v>0.53541278916170132</v>
      </c>
      <c r="AE141" s="71">
        <v>-4867.8989555785611</v>
      </c>
      <c r="AF141" s="72">
        <f>IF(C141 =0,0,AE141 / C141 )</f>
        <v>5.4376543032679378E-3</v>
      </c>
      <c r="AG141" s="71">
        <v>-269.17580910060207</v>
      </c>
      <c r="AH141" s="72">
        <f>IF(C141 =0,0,AG141 / C141 )</f>
        <v>3.006810556357482E-4</v>
      </c>
      <c r="AI141" s="71">
        <v>-95.37817642556746</v>
      </c>
      <c r="AJ141" s="72">
        <f>IF(C141 =0,0,AI141 / C141 )</f>
        <v>1.0654156058107716E-4</v>
      </c>
      <c r="AK141" s="71">
        <v>-714.49053418151266</v>
      </c>
      <c r="AL141" s="72">
        <f>IF(C141 =0,0,AK141 / C141 )</f>
        <v>7.9811692134323497E-4</v>
      </c>
    </row>
    <row r="142" spans="1:38" ht="15.75" thickBot="1" x14ac:dyDescent="0.3">
      <c r="A142" s="63" t="s">
        <v>88</v>
      </c>
    </row>
    <row r="143" spans="1:38" x14ac:dyDescent="0.25">
      <c r="A143" s="63" t="s">
        <v>90</v>
      </c>
      <c r="B143" s="73" t="s">
        <v>56</v>
      </c>
      <c r="C143" s="71">
        <v>445463.57470718032</v>
      </c>
      <c r="D143" s="72">
        <f>IF(C143 =0,0,C143 / C143 )</f>
        <v>1</v>
      </c>
      <c r="E143" s="71">
        <v>11287.434294240395</v>
      </c>
      <c r="F143" s="72">
        <f>IF(C143 =0,0,E143 / C143 )</f>
        <v>2.5338624603953405E-2</v>
      </c>
      <c r="G143" s="71">
        <v>430.21978117451476</v>
      </c>
      <c r="H143" s="72">
        <f>IF(C143 =0,0,G143 / C143 )</f>
        <v>9.6577993264054004E-4</v>
      </c>
      <c r="I143" s="71">
        <v>6175.6435517319715</v>
      </c>
      <c r="J143" s="72">
        <f>IF(C143 =0,0,I143 / C143 )</f>
        <v>1.3863408598091214E-2</v>
      </c>
      <c r="K143" s="71">
        <v>24474.977541973643</v>
      </c>
      <c r="L143" s="72">
        <f>IF(C143 =0,0,K143 / C143 )</f>
        <v>5.4942713459932055E-2</v>
      </c>
      <c r="M143" s="71">
        <v>296.42063465085937</v>
      </c>
      <c r="N143" s="72">
        <f>IF(C143 =0,0,M143 / C143 )</f>
        <v>6.654205898781008E-4</v>
      </c>
      <c r="O143" s="71">
        <v>108687.13080689065</v>
      </c>
      <c r="P143" s="72">
        <f>IF(C143 =0,0,O143 / C143 )</f>
        <v>0.24398657259088966</v>
      </c>
      <c r="Q143" s="71">
        <v>44461.751956451153</v>
      </c>
      <c r="R143" s="72">
        <f>IF(C143 =0,0,Q143 / C143 )</f>
        <v>9.9810073103457464E-2</v>
      </c>
      <c r="S143" s="71">
        <v>10584.049926135112</v>
      </c>
      <c r="T143" s="72">
        <f>IF(C143 =0,0,S143 / C143 )</f>
        <v>2.3759630477289642E-2</v>
      </c>
      <c r="U143" s="71">
        <v>708.21702451806755</v>
      </c>
      <c r="V143" s="72">
        <f>IF(C143 =0,0,U143 / C143 )</f>
        <v>1.5898427272838297E-3</v>
      </c>
      <c r="W143" s="71">
        <v>376.84834625127002</v>
      </c>
      <c r="X143" s="72">
        <f>IF(C143 =0,0,W143 / C143 )</f>
        <v>8.4596893584169342E-4</v>
      </c>
      <c r="Y143" s="71">
        <v>357.44449679907171</v>
      </c>
      <c r="Z143" s="72">
        <f>IF(C143 =0,0,Y143 / C143 )</f>
        <v>8.0241015673174448E-4</v>
      </c>
      <c r="AA143" s="71">
        <v>44.595089843826642</v>
      </c>
      <c r="AB143" s="72">
        <f>IF(C143 =0,0,AA143 / C143 )</f>
        <v>1.0010939698748802E-4</v>
      </c>
      <c r="AC143" s="71">
        <v>234890.20522570581</v>
      </c>
      <c r="AD143" s="72">
        <f>IF(C143 =0,0,AC143 / C143 )</f>
        <v>0.52729385422839081</v>
      </c>
      <c r="AE143" s="71">
        <v>2134.4000332549917</v>
      </c>
      <c r="AF143" s="72">
        <f>IF(C143 =0,0,AE143 / C143 )</f>
        <v>4.7914131579849415E-3</v>
      </c>
      <c r="AG143" s="71">
        <v>138.25835760328349</v>
      </c>
      <c r="AH143" s="72">
        <f>IF(C143 =0,0,AG143 / C143 )</f>
        <v>3.1036961370896782E-4</v>
      </c>
      <c r="AI143" s="71">
        <v>48.989655005984233</v>
      </c>
      <c r="AJ143" s="72">
        <f>IF(C143 =0,0,AI143 / C143 )</f>
        <v>1.0997454738737493E-4</v>
      </c>
      <c r="AK143" s="71">
        <v>366.98798494967593</v>
      </c>
      <c r="AL143" s="72">
        <f>IF(C143 =0,0,AK143 / C143 )</f>
        <v>8.2383387955100641E-4</v>
      </c>
    </row>
    <row r="144" spans="1:38" ht="15.75" thickBot="1" x14ac:dyDescent="0.3">
      <c r="A144" s="63" t="s">
        <v>91</v>
      </c>
    </row>
    <row r="145" spans="1:42" ht="15.75" thickBot="1" x14ac:dyDescent="0.3">
      <c r="A145" s="63" t="s">
        <v>93</v>
      </c>
      <c r="B145" s="74" t="s">
        <v>58</v>
      </c>
      <c r="C145" s="75">
        <v>5484661.8974012099</v>
      </c>
      <c r="D145" s="76">
        <f>IF(C145 =0,0,C145 / C145 )</f>
        <v>1</v>
      </c>
      <c r="E145" s="75">
        <v>136367.75644821775</v>
      </c>
      <c r="F145" s="76">
        <f>IF(C145 =0,0,E145 / C145 )</f>
        <v>2.4863475451938562E-2</v>
      </c>
      <c r="G145" s="75">
        <v>5197.6476503919248</v>
      </c>
      <c r="H145" s="76">
        <f>IF(C145 =0,0,G145 / C145 )</f>
        <v>9.4766965541754169E-4</v>
      </c>
      <c r="I145" s="75">
        <v>74610.28200211261</v>
      </c>
      <c r="J145" s="76">
        <f>IF(C145 =0,0,I145 / C145 )</f>
        <v>1.3603442363049782E-2</v>
      </c>
      <c r="K145" s="75">
        <v>304975.09956842277</v>
      </c>
      <c r="L145" s="76">
        <f>IF(C145 =0,0,K145 / C145 )</f>
        <v>5.560508656202285E-2</v>
      </c>
      <c r="M145" s="75">
        <v>3581.1696315185345</v>
      </c>
      <c r="N145" s="76">
        <f>IF(C145 =0,0,M145 / C145 )</f>
        <v>6.5294264231955583E-4</v>
      </c>
      <c r="O145" s="75">
        <v>1321944.4422044805</v>
      </c>
      <c r="P145" s="76">
        <f>IF(C145 =0,0,O145 / C145 )</f>
        <v>0.2410256943697579</v>
      </c>
      <c r="Q145" s="75">
        <v>537643.45006563351</v>
      </c>
      <c r="R145" s="76">
        <f>IF(C145 =0,0,Q145 / C145 )</f>
        <v>9.8026726190794805E-2</v>
      </c>
      <c r="S145" s="75">
        <v>127869.90426154246</v>
      </c>
      <c r="T145" s="76">
        <f>IF(C145 =0,0,S145 / C145 )</f>
        <v>2.3314090577238843E-2</v>
      </c>
      <c r="U145" s="75">
        <v>8556.237333867979</v>
      </c>
      <c r="V145" s="76">
        <f>IF(C145 =0,0,U145 / C145 )</f>
        <v>1.5600300426763169E-3</v>
      </c>
      <c r="W145" s="75">
        <v>4552.8471891729605</v>
      </c>
      <c r="X145" s="76">
        <f>IF(C145 =0,0,W145 / C145 )</f>
        <v>8.3010535094792809E-4</v>
      </c>
      <c r="Y145" s="75">
        <v>4941.8752138729969</v>
      </c>
      <c r="Z145" s="76">
        <f>IF(C145 =0,0,Y145 / C145 )</f>
        <v>9.0103552531006499E-4</v>
      </c>
      <c r="AA145" s="75">
        <v>538.77012189674065</v>
      </c>
      <c r="AB145" s="76">
        <f>IF(C145 =0,0,AA145 / C145 )</f>
        <v>9.8232148485219363E-5</v>
      </c>
      <c r="AC145" s="75">
        <v>2918778.0247500278</v>
      </c>
      <c r="AD145" s="76">
        <f>IF(C145 =0,0,AC145 / C145 )</f>
        <v>0.53217100330888734</v>
      </c>
      <c r="AE145" s="75">
        <v>28408.456564357199</v>
      </c>
      <c r="AF145" s="76">
        <f>IF(C145 =0,0,AE145 / C145 )</f>
        <v>5.1796185609577754E-3</v>
      </c>
      <c r="AG145" s="75">
        <v>1670.3514319632147</v>
      </c>
      <c r="AH145" s="76">
        <f>IF(C145 =0,0,AG145 / C145 )</f>
        <v>3.0454957173470893E-4</v>
      </c>
      <c r="AI145" s="75">
        <v>591.86252324384873</v>
      </c>
      <c r="AJ145" s="76">
        <f>IF(C145 =0,0,AI145 / C145 )</f>
        <v>1.0791230787157366E-4</v>
      </c>
      <c r="AK145" s="75">
        <v>4433.7204404880667</v>
      </c>
      <c r="AL145" s="76">
        <f>IF(C145 =0,0,AK145 / C145 )</f>
        <v>8.0838537058936866E-4</v>
      </c>
    </row>
    <row r="146" spans="1:42" ht="16.5" thickTop="1" thickBot="1" x14ac:dyDescent="0.3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25">
      <c r="A147" s="63" t="s">
        <v>35</v>
      </c>
    </row>
    <row r="148" spans="1:42" x14ac:dyDescent="0.25">
      <c r="A148" s="63" t="s">
        <v>37</v>
      </c>
      <c r="B148" s="65" t="s">
        <v>199</v>
      </c>
      <c r="C148" s="66"/>
      <c r="D148" s="67"/>
      <c r="E148" s="66"/>
      <c r="F148" s="67"/>
      <c r="G148" s="66"/>
      <c r="H148" s="67"/>
      <c r="I148" s="66"/>
      <c r="J148" s="67"/>
      <c r="K148" s="66"/>
      <c r="L148" s="67"/>
      <c r="M148" s="66"/>
      <c r="N148" s="67"/>
      <c r="O148" s="66"/>
      <c r="P148" s="67"/>
      <c r="Q148" s="66"/>
      <c r="R148" s="67"/>
      <c r="S148" s="66"/>
      <c r="T148" s="67"/>
      <c r="U148" s="66"/>
      <c r="V148" s="67"/>
      <c r="W148" s="66"/>
      <c r="X148" s="67"/>
      <c r="Y148" s="66"/>
      <c r="Z148" s="67"/>
      <c r="AA148" s="66"/>
      <c r="AB148" s="67"/>
      <c r="AC148" s="66"/>
      <c r="AD148" s="67"/>
      <c r="AE148" s="66"/>
      <c r="AF148" s="67"/>
      <c r="AG148" s="66"/>
      <c r="AH148" s="67"/>
      <c r="AI148" s="66"/>
      <c r="AJ148" s="67"/>
      <c r="AK148" s="66"/>
      <c r="AL148" s="67"/>
    </row>
    <row r="149" spans="1:42" x14ac:dyDescent="0.25">
      <c r="A149" s="63" t="s">
        <v>39</v>
      </c>
      <c r="B149" s="68" t="s">
        <v>178</v>
      </c>
      <c r="C149" s="66">
        <v>10565.338679785496</v>
      </c>
      <c r="D149" s="69">
        <f>IF(C149 =0,0,C149 / C149 )</f>
        <v>1</v>
      </c>
      <c r="E149" s="66">
        <v>0</v>
      </c>
      <c r="F149" s="69">
        <f>IF(C149 =0,0,E149 / C149 )</f>
        <v>0</v>
      </c>
      <c r="G149" s="66">
        <v>0</v>
      </c>
      <c r="H149" s="69">
        <f>IF(C149 =0,0,G149 / C149 )</f>
        <v>0</v>
      </c>
      <c r="I149" s="66">
        <v>4726.5988830619326</v>
      </c>
      <c r="J149" s="69">
        <f>IF(C149 =0,0,I149 / C149 )</f>
        <v>0.44736842105263158</v>
      </c>
      <c r="K149" s="66">
        <v>0</v>
      </c>
      <c r="L149" s="69">
        <f>IF(C149 =0,0,K149 / C149 )</f>
        <v>0</v>
      </c>
      <c r="M149" s="66">
        <v>0</v>
      </c>
      <c r="N149" s="69">
        <f>IF(C149 =0,0,M149 / C149 )</f>
        <v>0</v>
      </c>
      <c r="O149" s="66">
        <v>0</v>
      </c>
      <c r="P149" s="69">
        <f>IF(C149 =0,0,O149 / C149 )</f>
        <v>0</v>
      </c>
      <c r="Q149" s="66">
        <v>0</v>
      </c>
      <c r="R149" s="69">
        <f>IF(C149 =0,0,Q149 / C149 )</f>
        <v>0</v>
      </c>
      <c r="S149" s="66">
        <v>0</v>
      </c>
      <c r="T149" s="69">
        <f>IF(C149 =0,0,S149 / C149 )</f>
        <v>0</v>
      </c>
      <c r="U149" s="66">
        <v>1946.2465989078541</v>
      </c>
      <c r="V149" s="69">
        <f>IF(C149 =0,0,U149 / C149 )</f>
        <v>0.18421052631578944</v>
      </c>
      <c r="W149" s="66">
        <v>0</v>
      </c>
      <c r="X149" s="69">
        <f>IF(C149 =0,0,W149 / C149 )</f>
        <v>0</v>
      </c>
      <c r="Y149" s="66">
        <v>0</v>
      </c>
      <c r="Z149" s="69">
        <f>IF(C149 =0,0,Y149 / C149 )</f>
        <v>0</v>
      </c>
      <c r="AA149" s="66">
        <v>0</v>
      </c>
      <c r="AB149" s="69">
        <f>IF(C149 =0,0,AA149 / C149 )</f>
        <v>0</v>
      </c>
      <c r="AC149" s="66">
        <v>0</v>
      </c>
      <c r="AD149" s="69">
        <f>IF(C149 =0,0,AC149 / C149 )</f>
        <v>0</v>
      </c>
      <c r="AE149" s="66">
        <v>0</v>
      </c>
      <c r="AF149" s="69">
        <f>IF(C149 =0,0,AE149 / C149 )</f>
        <v>0</v>
      </c>
      <c r="AG149" s="66">
        <v>0</v>
      </c>
      <c r="AH149" s="69">
        <f>IF(C149 =0,0,AG149 / C149 )</f>
        <v>0</v>
      </c>
      <c r="AI149" s="66">
        <v>0</v>
      </c>
      <c r="AJ149" s="69">
        <f>IF(C149 =0,0,AI149 / C149 )</f>
        <v>0</v>
      </c>
      <c r="AK149" s="66">
        <v>3892.4931978157083</v>
      </c>
      <c r="AL149" s="69">
        <f>IF(C149 =0,0,AK149 / C149 )</f>
        <v>0.36842105263157887</v>
      </c>
    </row>
    <row r="150" spans="1:42" x14ac:dyDescent="0.25">
      <c r="A150" s="63" t="s">
        <v>41</v>
      </c>
      <c r="B150" s="68" t="s">
        <v>179</v>
      </c>
      <c r="C150" s="66">
        <v>2210333.5901713888</v>
      </c>
      <c r="D150" s="69">
        <f>IF(C150 =0,0,C150 / C150 )</f>
        <v>1</v>
      </c>
      <c r="E150" s="66">
        <v>5136.2765140597839</v>
      </c>
      <c r="F150" s="69">
        <f>IF(C150 =0,0,E150 / C150 )</f>
        <v>2.3237562587380841E-3</v>
      </c>
      <c r="G150" s="66">
        <v>472.0521628159446</v>
      </c>
      <c r="H150" s="69">
        <f>IF(C150 =0,0,G150 / C150 )</f>
        <v>2.1356602682735405E-4</v>
      </c>
      <c r="I150" s="66">
        <v>633.32090388744393</v>
      </c>
      <c r="J150" s="69">
        <f>IF(C150 =0,0,I150 / C150 )</f>
        <v>2.8652729465977864E-4</v>
      </c>
      <c r="K150" s="66">
        <v>207439.17254618776</v>
      </c>
      <c r="L150" s="69">
        <f>IF(C150 =0,0,K150 / C150 )</f>
        <v>9.3849712762182194E-2</v>
      </c>
      <c r="M150" s="66">
        <v>4035.7129079902106</v>
      </c>
      <c r="N150" s="69">
        <f>IF(C150 =0,0,M150 / C150 )</f>
        <v>1.8258388353394577E-3</v>
      </c>
      <c r="O150" s="66">
        <v>109996.29614080608</v>
      </c>
      <c r="P150" s="69">
        <f>IF(C150 =0,0,O150 / C150 )</f>
        <v>4.9764567950250888E-2</v>
      </c>
      <c r="Q150" s="66">
        <v>11446.677507079974</v>
      </c>
      <c r="R150" s="69">
        <f>IF(C150 =0,0,Q150 / C150 )</f>
        <v>5.1787103801794916E-3</v>
      </c>
      <c r="S150" s="66">
        <v>3186.553461204001</v>
      </c>
      <c r="T150" s="69">
        <f>IF(C150 =0,0,S150 / C150 )</f>
        <v>1.4416617814494311E-3</v>
      </c>
      <c r="U150" s="66">
        <v>208.50016771556568</v>
      </c>
      <c r="V150" s="69">
        <f>IF(C150 =0,0,U150 / C150 )</f>
        <v>9.4329728617750685E-5</v>
      </c>
      <c r="W150" s="66">
        <v>1394.7242350200663</v>
      </c>
      <c r="X150" s="69">
        <f>IF(C150 =0,0,W150 / C150 )</f>
        <v>6.3100169188123304E-4</v>
      </c>
      <c r="Y150" s="66">
        <v>0</v>
      </c>
      <c r="Z150" s="69">
        <f>IF(C150 =0,0,Y150 / C150 )</f>
        <v>0</v>
      </c>
      <c r="AA150" s="66">
        <v>1677.0003498161198</v>
      </c>
      <c r="AB150" s="69">
        <f>IF(C150 =0,0,AA150 / C150 )</f>
        <v>7.5870916375391352E-4</v>
      </c>
      <c r="AC150" s="66">
        <v>1864194.725241872</v>
      </c>
      <c r="AD150" s="69">
        <f>IF(C150 =0,0,AC150 / C150 )</f>
        <v>0.84339971736905228</v>
      </c>
      <c r="AE150" s="66">
        <v>0</v>
      </c>
      <c r="AF150" s="69">
        <f>IF(C150 =0,0,AE150 / C150 )</f>
        <v>0</v>
      </c>
      <c r="AG150" s="66">
        <v>0</v>
      </c>
      <c r="AH150" s="69">
        <f>IF(C150 =0,0,AG150 / C150 )</f>
        <v>0</v>
      </c>
      <c r="AI150" s="66">
        <v>195.14009389048002</v>
      </c>
      <c r="AJ150" s="69">
        <f>IF(C150 =0,0,AI150 / C150 )</f>
        <v>8.8285358716079097E-5</v>
      </c>
      <c r="AK150" s="66">
        <v>317.43793904309541</v>
      </c>
      <c r="AL150" s="69">
        <f>IF(C150 =0,0,AK150 / C150 )</f>
        <v>1.4361539835192088E-4</v>
      </c>
    </row>
    <row r="151" spans="1:42" x14ac:dyDescent="0.25">
      <c r="A151" s="63" t="s">
        <v>43</v>
      </c>
      <c r="B151" s="68" t="s">
        <v>180</v>
      </c>
      <c r="C151" s="66">
        <v>210824.9331924961</v>
      </c>
      <c r="D151" s="69">
        <f>IF(C151 =0,0,C151 / C151 )</f>
        <v>1</v>
      </c>
      <c r="E151" s="66">
        <v>207.41241226661111</v>
      </c>
      <c r="F151" s="69">
        <f>IF(C151 =0,0,E151 / C151 )</f>
        <v>9.8381348508352591E-4</v>
      </c>
      <c r="G151" s="66">
        <v>24.84663450984112</v>
      </c>
      <c r="H151" s="69">
        <f>IF(C151 =0,0,G151 / C151 )</f>
        <v>1.1785434546849645E-4</v>
      </c>
      <c r="I151" s="66">
        <v>45.866237572379447</v>
      </c>
      <c r="J151" s="69">
        <f>IF(C151 =0,0,I151 / C151 )</f>
        <v>2.1755603987551491E-4</v>
      </c>
      <c r="K151" s="66">
        <v>20740.294840150797</v>
      </c>
      <c r="L151" s="69">
        <f>IF(C151 =0,0,K151 / C151 )</f>
        <v>9.8376859539728329E-2</v>
      </c>
      <c r="M151" s="66">
        <v>418.78546164774423</v>
      </c>
      <c r="N151" s="69">
        <f>IF(C151 =0,0,M151 / C151 )</f>
        <v>1.9864133492472989E-3</v>
      </c>
      <c r="O151" s="66">
        <v>8576.527569904898</v>
      </c>
      <c r="P151" s="69">
        <f>IF(C151 =0,0,O151 / C151 )</f>
        <v>4.0680802977293019E-2</v>
      </c>
      <c r="Q151" s="66">
        <v>712.01993452406577</v>
      </c>
      <c r="R151" s="69">
        <f>IF(C151 =0,0,Q151 / C151 )</f>
        <v>3.377304210379841E-3</v>
      </c>
      <c r="S151" s="66">
        <v>141.7504910987914</v>
      </c>
      <c r="T151" s="69">
        <f>IF(C151 =0,0,S151 / C151 )</f>
        <v>6.7236113372493998E-4</v>
      </c>
      <c r="U151" s="66">
        <v>17.031119658533317</v>
      </c>
      <c r="V151" s="69">
        <f>IF(C151 =0,0,U151 / C151 )</f>
        <v>8.0783232801894734E-5</v>
      </c>
      <c r="W151" s="66">
        <v>43.748597178702198</v>
      </c>
      <c r="X151" s="69">
        <f>IF(C151 =0,0,W151 / C151 )</f>
        <v>2.0751149551536698E-4</v>
      </c>
      <c r="Y151" s="66">
        <v>153.69859648536729</v>
      </c>
      <c r="Z151" s="69">
        <f>IF(C151 =0,0,Y151 / C151 )</f>
        <v>7.2903424731566755E-4</v>
      </c>
      <c r="AA151" s="66">
        <v>57.280043220543305</v>
      </c>
      <c r="AB151" s="69">
        <f>IF(C151 =0,0,AA151 / C151 )</f>
        <v>2.7169482448379629E-4</v>
      </c>
      <c r="AC151" s="66">
        <v>179365.31827860893</v>
      </c>
      <c r="AD151" s="69">
        <f>IF(C151 =0,0,AC151 / C151 )</f>
        <v>0.85077848982329518</v>
      </c>
      <c r="AE151" s="66">
        <v>258.76742128879471</v>
      </c>
      <c r="AF151" s="69">
        <f>IF(C151 =0,0,AE151 / C151 )</f>
        <v>1.2274042608258491E-3</v>
      </c>
      <c r="AG151" s="66">
        <v>26.002514905476374</v>
      </c>
      <c r="AH151" s="69">
        <f>IF(C151 =0,0,AG151 / C151 )</f>
        <v>1.2333700057067957E-4</v>
      </c>
      <c r="AI151" s="66">
        <v>5.3179883711923646</v>
      </c>
      <c r="AJ151" s="69">
        <f>IF(C151 =0,0,AI151 / C151 )</f>
        <v>2.5224665273991645E-5</v>
      </c>
      <c r="AK151" s="66">
        <v>30.265051103429247</v>
      </c>
      <c r="AL151" s="69">
        <f>IF(C151 =0,0,AK151 / C151 )</f>
        <v>1.435553691165902E-4</v>
      </c>
    </row>
    <row r="152" spans="1:42" ht="15.75" thickBot="1" x14ac:dyDescent="0.3">
      <c r="A152" s="63" t="s">
        <v>45</v>
      </c>
      <c r="B152" s="68" t="s">
        <v>181</v>
      </c>
      <c r="C152" s="66">
        <v>167014.58669374883</v>
      </c>
      <c r="D152" s="69">
        <f>IF(C152 =0,0,C152 / C152 )</f>
        <v>1</v>
      </c>
      <c r="E152" s="66">
        <v>164.3112025949618</v>
      </c>
      <c r="F152" s="69">
        <f>IF(C152 =0,0,E152 / C152 )</f>
        <v>9.8381348508352635E-4</v>
      </c>
      <c r="G152" s="66">
        <v>19.683394798483235</v>
      </c>
      <c r="H152" s="69">
        <f>IF(C152 =0,0,G152 / C152 )</f>
        <v>1.178543454684965E-4</v>
      </c>
      <c r="I152" s="66">
        <v>36.335032082537872</v>
      </c>
      <c r="J152" s="69">
        <f>IF(C152 =0,0,I152 / C152 )</f>
        <v>2.1755603987551496E-4</v>
      </c>
      <c r="K152" s="66">
        <v>16430.370536256713</v>
      </c>
      <c r="L152" s="69">
        <f>IF(C152 =0,0,K152 / C152 )</f>
        <v>9.8376859539728356E-2</v>
      </c>
      <c r="M152" s="66">
        <v>331.76000452748303</v>
      </c>
      <c r="N152" s="69">
        <f>IF(C152 =0,0,M152 / C152 )</f>
        <v>1.9864133492472993E-3</v>
      </c>
      <c r="O152" s="66">
        <v>6794.2874956224223</v>
      </c>
      <c r="P152" s="69">
        <f>IF(C152 =0,0,O152 / C152 )</f>
        <v>4.0680802977293026E-2</v>
      </c>
      <c r="Q152" s="66">
        <v>564.05906683564706</v>
      </c>
      <c r="R152" s="69">
        <f>IF(C152 =0,0,Q152 / C152 )</f>
        <v>3.3773042103798418E-3</v>
      </c>
      <c r="S152" s="66">
        <v>112.29411685801125</v>
      </c>
      <c r="T152" s="69">
        <f>IF(C152 =0,0,S152 / C152 )</f>
        <v>6.7236113372494009E-4</v>
      </c>
      <c r="U152" s="66">
        <v>13.491978238193342</v>
      </c>
      <c r="V152" s="69">
        <f>IF(C152 =0,0,U152 / C152 )</f>
        <v>8.0783232801894734E-5</v>
      </c>
      <c r="W152" s="66">
        <v>34.657446657700739</v>
      </c>
      <c r="X152" s="69">
        <f>IF(C152 =0,0,W152 / C152 )</f>
        <v>2.0751149551536703E-4</v>
      </c>
      <c r="Y152" s="66">
        <v>121.7593535010145</v>
      </c>
      <c r="Z152" s="69">
        <f>IF(C152 =0,0,Y152 / C152 )</f>
        <v>7.2903424731566766E-4</v>
      </c>
      <c r="AA152" s="66">
        <v>45.376998817991883</v>
      </c>
      <c r="AB152" s="69">
        <f>IF(C152 =0,0,AA152 / C152 )</f>
        <v>2.716948244837964E-4</v>
      </c>
      <c r="AC152" s="66">
        <v>142092.41784576944</v>
      </c>
      <c r="AD152" s="69">
        <f>IF(C152 =0,0,AC152 / C152 )</f>
        <v>0.85077848982329518</v>
      </c>
      <c r="AE152" s="66">
        <v>204.99441532797556</v>
      </c>
      <c r="AF152" s="69">
        <f>IF(C152 =0,0,AE152 / C152 )</f>
        <v>1.2274042608258495E-3</v>
      </c>
      <c r="AG152" s="66">
        <v>20.59907817435872</v>
      </c>
      <c r="AH152" s="69">
        <f>IF(C152 =0,0,AG152 / C152 )</f>
        <v>1.2333700057067963E-4</v>
      </c>
      <c r="AI152" s="66">
        <v>4.2128870452238738</v>
      </c>
      <c r="AJ152" s="69">
        <f>IF(C152 =0,0,AI152 / C152 )</f>
        <v>2.5224665273991648E-5</v>
      </c>
      <c r="AK152" s="66">
        <v>23.975840640675873</v>
      </c>
      <c r="AL152" s="69">
        <f>IF(C152 =0,0,AK152 / C152 )</f>
        <v>1.4355536911659023E-4</v>
      </c>
    </row>
    <row r="153" spans="1:42" x14ac:dyDescent="0.25">
      <c r="A153" s="63" t="s">
        <v>47</v>
      </c>
      <c r="B153" s="70" t="s">
        <v>38</v>
      </c>
      <c r="C153" s="71">
        <v>2598738.4487374197</v>
      </c>
      <c r="D153" s="72">
        <f>IF(C153 =0,0,C153 / C153 )</f>
        <v>1</v>
      </c>
      <c r="E153" s="71">
        <v>5508.000128921356</v>
      </c>
      <c r="F153" s="72">
        <f>IF(C153 =0,0,E153 / C153 )</f>
        <v>2.1194899900747544E-3</v>
      </c>
      <c r="G153" s="71">
        <v>516.582192124269</v>
      </c>
      <c r="H153" s="72">
        <f>IF(C153 =0,0,G153 / C153 )</f>
        <v>1.9878190988217653E-4</v>
      </c>
      <c r="I153" s="71">
        <v>5442.1210566042937</v>
      </c>
      <c r="J153" s="72">
        <f>IF(C153 =0,0,I153 / C153 )</f>
        <v>2.094139585016073E-3</v>
      </c>
      <c r="K153" s="71">
        <v>244609.83792259527</v>
      </c>
      <c r="L153" s="72">
        <f>IF(C153 =0,0,K153 / C153 )</f>
        <v>9.4126378143763331E-2</v>
      </c>
      <c r="M153" s="71">
        <v>4786.2583741654371</v>
      </c>
      <c r="N153" s="72">
        <f>IF(C153 =0,0,M153 / C153 )</f>
        <v>1.8417622506377315E-3</v>
      </c>
      <c r="O153" s="71">
        <v>125367.1112063334</v>
      </c>
      <c r="P153" s="72">
        <f>IF(C153 =0,0,O153 / C153 )</f>
        <v>4.8241527063734406E-2</v>
      </c>
      <c r="Q153" s="71">
        <v>12722.75650843969</v>
      </c>
      <c r="R153" s="72">
        <f>IF(C153 =0,0,Q153 / C153 )</f>
        <v>4.8957433614071318E-3</v>
      </c>
      <c r="S153" s="71">
        <v>3440.5980691608042</v>
      </c>
      <c r="T153" s="72">
        <f>IF(C153 =0,0,S153 / C153 )</f>
        <v>1.3239493458190826E-3</v>
      </c>
      <c r="U153" s="71">
        <v>2185.2698645201467</v>
      </c>
      <c r="V153" s="72">
        <f>IF(C153 =0,0,U153 / C153 )</f>
        <v>8.408964224860128E-4</v>
      </c>
      <c r="W153" s="71">
        <v>1473.1302788564694</v>
      </c>
      <c r="X153" s="72">
        <f>IF(C153 =0,0,W153 / C153 )</f>
        <v>5.6686361783433049E-4</v>
      </c>
      <c r="Y153" s="71">
        <v>275.45794998638172</v>
      </c>
      <c r="Z153" s="72">
        <f>IF(C153 =0,0,Y153 / C153 )</f>
        <v>1.0599679629945492E-4</v>
      </c>
      <c r="AA153" s="71">
        <v>1779.6573918546551</v>
      </c>
      <c r="AB153" s="72">
        <f>IF(C153 =0,0,AA153 / C153 )</f>
        <v>6.8481589315742418E-4</v>
      </c>
      <c r="AC153" s="71">
        <v>2185652.4613662506</v>
      </c>
      <c r="AD153" s="72">
        <f>IF(C153 =0,0,AC153 / C153 )</f>
        <v>0.84104364655401775</v>
      </c>
      <c r="AE153" s="71">
        <v>463.76183661677032</v>
      </c>
      <c r="AF153" s="72">
        <f>IF(C153 =0,0,AE153 / C153 )</f>
        <v>1.7845652641268537E-4</v>
      </c>
      <c r="AG153" s="71">
        <v>46.601593079835105</v>
      </c>
      <c r="AH153" s="72">
        <f>IF(C153 =0,0,AG153 / C153 )</f>
        <v>1.7932390657657831E-5</v>
      </c>
      <c r="AI153" s="71">
        <v>204.67096930689627</v>
      </c>
      <c r="AJ153" s="72">
        <f>IF(C153 =0,0,AI153 / C153 )</f>
        <v>7.875781781977111E-5</v>
      </c>
      <c r="AK153" s="71">
        <v>4264.1720286029094</v>
      </c>
      <c r="AL153" s="72">
        <f>IF(C153 =0,0,AK153 / C153 )</f>
        <v>1.6408623309801069E-3</v>
      </c>
    </row>
    <row r="154" spans="1:42" x14ac:dyDescent="0.25">
      <c r="A154" s="63" t="s">
        <v>49</v>
      </c>
    </row>
    <row r="155" spans="1:42" x14ac:dyDescent="0.25">
      <c r="A155" s="63" t="s">
        <v>51</v>
      </c>
      <c r="B155" s="68" t="s">
        <v>183</v>
      </c>
      <c r="C155" s="66">
        <v>-3685.1465204295628</v>
      </c>
      <c r="D155" s="69">
        <f>IF(C155 =0,0,C155 / C155 )</f>
        <v>1</v>
      </c>
      <c r="E155" s="66">
        <v>0</v>
      </c>
      <c r="F155" s="69">
        <f>IF(C155 =0,0,E155 / C155 )</f>
        <v>0</v>
      </c>
      <c r="G155" s="66">
        <v>0</v>
      </c>
      <c r="H155" s="69">
        <f>IF(C155 =0,0,G155 / C155 )</f>
        <v>0</v>
      </c>
      <c r="I155" s="66">
        <v>-1648.6181801921728</v>
      </c>
      <c r="J155" s="69">
        <f>IF(C155 =0,0,I155 / C155 )</f>
        <v>0.44736842105263158</v>
      </c>
      <c r="K155" s="66">
        <v>0</v>
      </c>
      <c r="L155" s="69">
        <f>IF(C155 =0,0,K155 / C155 )</f>
        <v>0</v>
      </c>
      <c r="M155" s="66">
        <v>0</v>
      </c>
      <c r="N155" s="69">
        <f>IF(C155 =0,0,M155 / C155 )</f>
        <v>0</v>
      </c>
      <c r="O155" s="66">
        <v>0</v>
      </c>
      <c r="P155" s="69">
        <f>IF(C155 =0,0,O155 / C155 )</f>
        <v>0</v>
      </c>
      <c r="Q155" s="66">
        <v>0</v>
      </c>
      <c r="R155" s="69">
        <f>IF(C155 =0,0,Q155 / C155 )</f>
        <v>0</v>
      </c>
      <c r="S155" s="66">
        <v>0</v>
      </c>
      <c r="T155" s="69">
        <f>IF(C155 =0,0,S155 / C155 )</f>
        <v>0</v>
      </c>
      <c r="U155" s="66">
        <v>-678.84278007912997</v>
      </c>
      <c r="V155" s="69">
        <f>IF(C155 =0,0,U155 / C155 )</f>
        <v>0.18421052631578946</v>
      </c>
      <c r="W155" s="66">
        <v>0</v>
      </c>
      <c r="X155" s="69">
        <f>IF(C155 =0,0,W155 / C155 )</f>
        <v>0</v>
      </c>
      <c r="Y155" s="66">
        <v>0</v>
      </c>
      <c r="Z155" s="69">
        <f>IF(C155 =0,0,Y155 / C155 )</f>
        <v>0</v>
      </c>
      <c r="AA155" s="66">
        <v>0</v>
      </c>
      <c r="AB155" s="69">
        <f>IF(C155 =0,0,AA155 / C155 )</f>
        <v>0</v>
      </c>
      <c r="AC155" s="66">
        <v>0</v>
      </c>
      <c r="AD155" s="69">
        <f>IF(C155 =0,0,AC155 / C155 )</f>
        <v>0</v>
      </c>
      <c r="AE155" s="66">
        <v>0</v>
      </c>
      <c r="AF155" s="69">
        <f>IF(C155 =0,0,AE155 / C155 )</f>
        <v>0</v>
      </c>
      <c r="AG155" s="66">
        <v>0</v>
      </c>
      <c r="AH155" s="69">
        <f>IF(C155 =0,0,AG155 / C155 )</f>
        <v>0</v>
      </c>
      <c r="AI155" s="66">
        <v>0</v>
      </c>
      <c r="AJ155" s="69">
        <f>IF(C155 =0,0,AI155 / C155 )</f>
        <v>0</v>
      </c>
      <c r="AK155" s="66">
        <v>-1357.6855601582599</v>
      </c>
      <c r="AL155" s="69">
        <f>IF(C155 =0,0,AK155 / C155 )</f>
        <v>0.36842105263157893</v>
      </c>
    </row>
    <row r="156" spans="1:42" x14ac:dyDescent="0.25">
      <c r="A156" s="63" t="s">
        <v>53</v>
      </c>
      <c r="B156" s="68" t="s">
        <v>184</v>
      </c>
      <c r="C156" s="66">
        <v>-745485.01497208164</v>
      </c>
      <c r="D156" s="69">
        <f>IF(C156 =0,0,C156 / C156 )</f>
        <v>1</v>
      </c>
      <c r="E156" s="66">
        <v>-1716.0268311197947</v>
      </c>
      <c r="F156" s="69">
        <f>IF(C156 =0,0,E156 / C156 )</f>
        <v>2.3018931254896648E-3</v>
      </c>
      <c r="G156" s="66">
        <v>-157.45429712345324</v>
      </c>
      <c r="H156" s="69">
        <f>IF(C156 =0,0,G156 / C156 )</f>
        <v>2.1121054610245908E-4</v>
      </c>
      <c r="I156" s="66">
        <v>-211.03011174835336</v>
      </c>
      <c r="J156" s="69">
        <f>IF(C156 =0,0,I156 / C156 )</f>
        <v>2.8307760385533223E-4</v>
      </c>
      <c r="K156" s="66">
        <v>-69907.15825661525</v>
      </c>
      <c r="L156" s="69">
        <f>IF(C156 =0,0,K156 / C156 )</f>
        <v>9.3774062325361784E-2</v>
      </c>
      <c r="M156" s="66">
        <v>-1364.6130916056786</v>
      </c>
      <c r="N156" s="69">
        <f>IF(C156 =0,0,M156 / C156 )</f>
        <v>1.8305037179812168E-3</v>
      </c>
      <c r="O156" s="66">
        <v>-36855.097091634481</v>
      </c>
      <c r="P156" s="69">
        <f>IF(C156 =0,0,O156 / C156 )</f>
        <v>4.9437743685585289E-2</v>
      </c>
      <c r="Q156" s="66">
        <v>-3824.9225856772546</v>
      </c>
      <c r="R156" s="69">
        <f>IF(C156 =0,0,Q156 / C156 )</f>
        <v>5.1307839981471629E-3</v>
      </c>
      <c r="S156" s="66">
        <v>-1064.7946769175232</v>
      </c>
      <c r="T156" s="69">
        <f>IF(C156 =0,0,S156 / C156 )</f>
        <v>1.4283247222043756E-3</v>
      </c>
      <c r="U156" s="66">
        <v>-69.47475351356168</v>
      </c>
      <c r="V156" s="69">
        <f>IF(C156 =0,0,U156 / C156 )</f>
        <v>9.3194030890296982E-5</v>
      </c>
      <c r="W156" s="66">
        <v>-466.61803903107324</v>
      </c>
      <c r="X156" s="69">
        <f>IF(C156 =0,0,W156 / C156 )</f>
        <v>6.2592544405275273E-4</v>
      </c>
      <c r="Y156" s="66">
        <v>0</v>
      </c>
      <c r="Z156" s="69">
        <f>IF(C156 =0,0,Y156 / C156 )</f>
        <v>0</v>
      </c>
      <c r="AA156" s="66">
        <v>-562.9058365407534</v>
      </c>
      <c r="AB156" s="69">
        <f>IF(C156 =0,0,AA156 / C156 )</f>
        <v>7.5508672238278887E-4</v>
      </c>
      <c r="AC156" s="66">
        <v>-629113.7046561304</v>
      </c>
      <c r="AD156" s="69">
        <f>IF(C156 =0,0,AC156 / C156 )</f>
        <v>0.84389852514968478</v>
      </c>
      <c r="AE156" s="66">
        <v>0</v>
      </c>
      <c r="AF156" s="69">
        <f>IF(C156 =0,0,AE156 / C156 )</f>
        <v>0</v>
      </c>
      <c r="AG156" s="66">
        <v>0</v>
      </c>
      <c r="AH156" s="69">
        <f>IF(C156 =0,0,AG156 / C156 )</f>
        <v>0</v>
      </c>
      <c r="AI156" s="66">
        <v>-65.440620534797503</v>
      </c>
      <c r="AJ156" s="69">
        <f>IF(C156 =0,0,AI156 / C156 )</f>
        <v>8.7782610274531479E-5</v>
      </c>
      <c r="AK156" s="66">
        <v>-105.77412388923283</v>
      </c>
      <c r="AL156" s="69">
        <f>IF(C156 =0,0,AK156 / C156 )</f>
        <v>1.4188631798748371E-4</v>
      </c>
    </row>
    <row r="157" spans="1:42" x14ac:dyDescent="0.25">
      <c r="A157" s="63" t="s">
        <v>55</v>
      </c>
      <c r="B157" s="68" t="s">
        <v>185</v>
      </c>
      <c r="C157" s="66">
        <v>-77922.563829461898</v>
      </c>
      <c r="D157" s="69">
        <f>IF(C157 =0,0,C157 / C157 )</f>
        <v>1</v>
      </c>
      <c r="E157" s="66">
        <v>-76.66126908770643</v>
      </c>
      <c r="F157" s="69">
        <f>IF(C157 =0,0,E157 / C157 )</f>
        <v>9.8381348508352613E-4</v>
      </c>
      <c r="G157" s="66">
        <v>-9.1835127573483728</v>
      </c>
      <c r="H157" s="69">
        <f>IF(C157 =0,0,G157 / C157 )</f>
        <v>1.178543454684965E-4</v>
      </c>
      <c r="I157" s="66">
        <v>-16.952524403684773</v>
      </c>
      <c r="J157" s="69">
        <f>IF(C157 =0,0,I157 / C157 )</f>
        <v>2.1755603987551496E-4</v>
      </c>
      <c r="K157" s="66">
        <v>-7665.7771168264899</v>
      </c>
      <c r="L157" s="69">
        <f>IF(C157 =0,0,K157 / C157 )</f>
        <v>9.8376859539728342E-2</v>
      </c>
      <c r="M157" s="66">
        <v>-154.78642099841787</v>
      </c>
      <c r="N157" s="69">
        <f>IF(C157 =0,0,M157 / C157 )</f>
        <v>1.9864133492472993E-3</v>
      </c>
      <c r="O157" s="66">
        <v>-3169.9524666318798</v>
      </c>
      <c r="P157" s="69">
        <f>IF(C157 =0,0,O157 / C157 )</f>
        <v>4.0680802977293033E-2</v>
      </c>
      <c r="Q157" s="66">
        <v>-263.16820290483361</v>
      </c>
      <c r="R157" s="69">
        <f>IF(C157 =0,0,Q157 / C157 )</f>
        <v>3.3773042103798414E-3</v>
      </c>
      <c r="S157" s="66">
        <v>-52.392103359131006</v>
      </c>
      <c r="T157" s="69">
        <f>IF(C157 =0,0,S157 / C157 )</f>
        <v>6.7236113372493998E-4</v>
      </c>
      <c r="U157" s="66">
        <v>-6.2948366143559236</v>
      </c>
      <c r="V157" s="69">
        <f>IF(C157 =0,0,U157 / C157 )</f>
        <v>8.0783232801894748E-5</v>
      </c>
      <c r="W157" s="66">
        <v>-16.169827754643283</v>
      </c>
      <c r="X157" s="69">
        <f>IF(C157 =0,0,W157 / C157 )</f>
        <v>2.0751149551536701E-4</v>
      </c>
      <c r="Y157" s="66">
        <v>-56.808217670318832</v>
      </c>
      <c r="Z157" s="69">
        <f>IF(C157 =0,0,Y157 / C157 )</f>
        <v>7.2903424731566777E-4</v>
      </c>
      <c r="AA157" s="66">
        <v>-21.171157302973064</v>
      </c>
      <c r="AB157" s="69">
        <f>IF(C157 =0,0,AA157 / C157 )</f>
        <v>2.7169482448379629E-4</v>
      </c>
      <c r="AC157" s="66">
        <v>-66294.841177988928</v>
      </c>
      <c r="AD157" s="69">
        <f>IF(C157 =0,0,AC157 / C157 )</f>
        <v>0.85077848982329529</v>
      </c>
      <c r="AE157" s="66">
        <v>-95.64248685875576</v>
      </c>
      <c r="AF157" s="69">
        <f>IF(C157 =0,0,AE157 / C157 )</f>
        <v>1.2274042608258495E-3</v>
      </c>
      <c r="AG157" s="66">
        <v>-9.6107352995031636</v>
      </c>
      <c r="AH157" s="69">
        <f>IF(C157 =0,0,AG157 / C157 )</f>
        <v>1.2333700057067965E-4</v>
      </c>
      <c r="AI157" s="66">
        <v>-1.9655705898894258</v>
      </c>
      <c r="AJ157" s="69">
        <f>IF(C157 =0,0,AI157 / C157 )</f>
        <v>2.5224665273991655E-5</v>
      </c>
      <c r="AK157" s="66">
        <v>-11.186202413049465</v>
      </c>
      <c r="AL157" s="69">
        <f>IF(C157 =0,0,AK157 / C157 )</f>
        <v>1.4355536911659023E-4</v>
      </c>
    </row>
    <row r="158" spans="1:42" ht="15.75" thickBot="1" x14ac:dyDescent="0.3">
      <c r="A158" s="63" t="s">
        <v>57</v>
      </c>
      <c r="B158" s="68" t="s">
        <v>186</v>
      </c>
      <c r="C158" s="66">
        <v>-56225.861770127005</v>
      </c>
      <c r="D158" s="69">
        <f>IF(C158 =0,0,C158 / C158 )</f>
        <v>1</v>
      </c>
      <c r="E158" s="66">
        <v>-55.315761019893245</v>
      </c>
      <c r="F158" s="69">
        <f>IF(C158 =0,0,E158 / C158 )</f>
        <v>9.8381348508352613E-4</v>
      </c>
      <c r="G158" s="66">
        <v>-6.6264621373204786</v>
      </c>
      <c r="H158" s="69">
        <f>IF(C158 =0,0,G158 / C158 )</f>
        <v>1.178543454684965E-4</v>
      </c>
      <c r="I158" s="66">
        <v>-12.232275825296941</v>
      </c>
      <c r="J158" s="69">
        <f>IF(C158 =0,0,I158 / C158 )</f>
        <v>2.1755603987551493E-4</v>
      </c>
      <c r="K158" s="66">
        <v>-5531.3237058599652</v>
      </c>
      <c r="L158" s="69">
        <f>IF(C158 =0,0,K158 / C158 )</f>
        <v>9.8376859539728329E-2</v>
      </c>
      <c r="M158" s="66">
        <v>-111.68780239311366</v>
      </c>
      <c r="N158" s="69">
        <f>IF(C158 =0,0,M158 / C158 )</f>
        <v>1.9864133492472993E-3</v>
      </c>
      <c r="O158" s="66">
        <v>-2287.3132048990487</v>
      </c>
      <c r="P158" s="69">
        <f>IF(C158 =0,0,O158 / C158 )</f>
        <v>4.0680802977293026E-2</v>
      </c>
      <c r="Q158" s="66">
        <v>-189.89183968848488</v>
      </c>
      <c r="R158" s="69">
        <f>IF(C158 =0,0,Q158 / C158 )</f>
        <v>3.377304210379841E-3</v>
      </c>
      <c r="S158" s="66">
        <v>-37.804084164424353</v>
      </c>
      <c r="T158" s="69">
        <f>IF(C158 =0,0,S158 / C158 )</f>
        <v>6.7236113372493998E-4</v>
      </c>
      <c r="U158" s="66">
        <v>-4.5421068808633214</v>
      </c>
      <c r="V158" s="69">
        <f>IF(C158 =0,0,U158 / C158 )</f>
        <v>8.0783232801894707E-5</v>
      </c>
      <c r="W158" s="66">
        <v>-11.667512662559355</v>
      </c>
      <c r="X158" s="69">
        <f>IF(C158 =0,0,W158 / C158 )</f>
        <v>2.0751149551536701E-4</v>
      </c>
      <c r="Y158" s="66">
        <v>-40.990578815259312</v>
      </c>
      <c r="Z158" s="69">
        <f>IF(C158 =0,0,Y158 / C158 )</f>
        <v>7.2903424731566766E-4</v>
      </c>
      <c r="AA158" s="66">
        <v>-15.276275645084846</v>
      </c>
      <c r="AB158" s="69">
        <f>IF(C158 =0,0,AA158 / C158 )</f>
        <v>2.7169482448379624E-4</v>
      </c>
      <c r="AC158" s="66">
        <v>-47835.753765802001</v>
      </c>
      <c r="AD158" s="69">
        <f>IF(C158 =0,0,AC158 / C158 )</f>
        <v>0.85077848982329518</v>
      </c>
      <c r="AE158" s="66">
        <v>-69.011862305259129</v>
      </c>
      <c r="AF158" s="69">
        <f>IF(C158 =0,0,AE158 / C158 )</f>
        <v>1.2274042608258495E-3</v>
      </c>
      <c r="AG158" s="66">
        <v>-6.9347291452291069</v>
      </c>
      <c r="AH158" s="69">
        <f>IF(C158 =0,0,AG158 / C158 )</f>
        <v>1.233370005706796E-4</v>
      </c>
      <c r="AI158" s="66">
        <v>-1.4182785428931772</v>
      </c>
      <c r="AJ158" s="69">
        <f>IF(C158 =0,0,AI158 / C158 )</f>
        <v>2.5224665273991648E-5</v>
      </c>
      <c r="AK158" s="66">
        <v>-8.0715243403089616</v>
      </c>
      <c r="AL158" s="69">
        <f>IF(C158 =0,0,AK158 / C158 )</f>
        <v>1.4355536911659023E-4</v>
      </c>
    </row>
    <row r="159" spans="1:42" x14ac:dyDescent="0.25">
      <c r="A159" s="63" t="s">
        <v>59</v>
      </c>
      <c r="B159" s="70" t="s">
        <v>40</v>
      </c>
      <c r="C159" s="71">
        <v>-883318.58709210006</v>
      </c>
      <c r="D159" s="72">
        <f>IF(C159 =0,0,C159 / C159 )</f>
        <v>1</v>
      </c>
      <c r="E159" s="71">
        <v>-1848.0038612273941</v>
      </c>
      <c r="F159" s="72">
        <f>IF(C159 =0,0,E159 / C159 )</f>
        <v>2.0921147683657993E-3</v>
      </c>
      <c r="G159" s="71">
        <v>-173.26427201812211</v>
      </c>
      <c r="H159" s="72">
        <f>IF(C159 =0,0,G159 / C159 )</f>
        <v>1.961515069987501E-4</v>
      </c>
      <c r="I159" s="71">
        <v>-1888.8330921695078</v>
      </c>
      <c r="J159" s="72">
        <f>IF(C159 =0,0,I159 / C159 )</f>
        <v>2.1383373108762251E-3</v>
      </c>
      <c r="K159" s="71">
        <v>-83104.259079301701</v>
      </c>
      <c r="L159" s="72">
        <f>IF(C159 =0,0,K159 / C159 )</f>
        <v>9.4081863886598768E-2</v>
      </c>
      <c r="M159" s="71">
        <v>-1631.0873149972101</v>
      </c>
      <c r="N159" s="72">
        <f>IF(C159 =0,0,M159 / C159 )</f>
        <v>1.8465447674624142E-3</v>
      </c>
      <c r="O159" s="71">
        <v>-42312.362763165409</v>
      </c>
      <c r="P159" s="72">
        <f>IF(C159 =0,0,O159 / C159 )</f>
        <v>4.7901587696075131E-2</v>
      </c>
      <c r="Q159" s="71">
        <v>-4277.9826282705726</v>
      </c>
      <c r="R159" s="72">
        <f>IF(C159 =0,0,Q159 / C159 )</f>
        <v>4.8430800515064047E-3</v>
      </c>
      <c r="S159" s="71">
        <v>-1154.9908644410787</v>
      </c>
      <c r="T159" s="72">
        <f>IF(C159 =0,0,S159 / C159 )</f>
        <v>1.3075586558676732E-3</v>
      </c>
      <c r="U159" s="71">
        <v>-759.15447708791089</v>
      </c>
      <c r="V159" s="72">
        <f>IF(C159 =0,0,U159 / C159 )</f>
        <v>8.5943451001870171E-4</v>
      </c>
      <c r="W159" s="71">
        <v>-494.45537944827583</v>
      </c>
      <c r="X159" s="72">
        <f>IF(C159 =0,0,W159 / C159 )</f>
        <v>5.5977015164600057E-4</v>
      </c>
      <c r="Y159" s="71">
        <v>-97.798796485578137</v>
      </c>
      <c r="Z159" s="72">
        <f>IF(C159 =0,0,Y159 / C159 )</f>
        <v>1.1071746696459026E-4</v>
      </c>
      <c r="AA159" s="71">
        <v>-599.35326948881141</v>
      </c>
      <c r="AB159" s="72">
        <f>IF(C159 =0,0,AA159 / C159 )</f>
        <v>6.7852446246137834E-4</v>
      </c>
      <c r="AC159" s="71">
        <v>-743244.29959992133</v>
      </c>
      <c r="AD159" s="72">
        <f>IF(C159 =0,0,AC159 / C159 )</f>
        <v>0.84142268764738026</v>
      </c>
      <c r="AE159" s="71">
        <v>-164.65434916401492</v>
      </c>
      <c r="AF159" s="72">
        <f>IF(C159 =0,0,AE159 / C159 )</f>
        <v>1.8640426180327514E-4</v>
      </c>
      <c r="AG159" s="71">
        <v>-16.545464444732268</v>
      </c>
      <c r="AH159" s="72">
        <f>IF(C159 =0,0,AG159 / C159 )</f>
        <v>1.8731027158842226E-5</v>
      </c>
      <c r="AI159" s="71">
        <v>-68.824469667580104</v>
      </c>
      <c r="AJ159" s="72">
        <f>IF(C159 =0,0,AI159 / C159 )</f>
        <v>7.7915794678510539E-5</v>
      </c>
      <c r="AK159" s="71">
        <v>-1482.7174108008514</v>
      </c>
      <c r="AL159" s="72">
        <f>IF(C159 =0,0,AK159 / C159 )</f>
        <v>1.6785760341373349E-3</v>
      </c>
    </row>
    <row r="160" spans="1:42" ht="15.75" thickBot="1" x14ac:dyDescent="0.3">
      <c r="A160" s="63" t="s">
        <v>60</v>
      </c>
    </row>
    <row r="161" spans="1:38" x14ac:dyDescent="0.25">
      <c r="A161" s="63" t="s">
        <v>62</v>
      </c>
      <c r="B161" s="73" t="s">
        <v>42</v>
      </c>
      <c r="C161" s="71">
        <v>1715419.8616453195</v>
      </c>
      <c r="D161" s="72">
        <f>IF(C161 =0,0,C161 / C161 )</f>
        <v>1</v>
      </c>
      <c r="E161" s="71">
        <v>3659.9962676939631</v>
      </c>
      <c r="F161" s="72">
        <f>IF(C161 =0,0,E161 / C161 )</f>
        <v>2.1335862720998997E-3</v>
      </c>
      <c r="G161" s="71">
        <v>343.31792010614691</v>
      </c>
      <c r="H161" s="72">
        <f>IF(C161 =0,0,G161 / C161 )</f>
        <v>2.0013637930999507E-4</v>
      </c>
      <c r="I161" s="71">
        <v>3553.2879644347854</v>
      </c>
      <c r="J161" s="72">
        <f>IF(C161 =0,0,I161 / C161 )</f>
        <v>2.0713809160555607E-3</v>
      </c>
      <c r="K161" s="71">
        <v>161505.57884329354</v>
      </c>
      <c r="L161" s="72">
        <f>IF(C161 =0,0,K161 / C161 )</f>
        <v>9.4149299803715614E-2</v>
      </c>
      <c r="M161" s="71">
        <v>3155.1710591682267</v>
      </c>
      <c r="N161" s="72">
        <f>IF(C161 =0,0,M161 / C161 )</f>
        <v>1.8392995963926822E-3</v>
      </c>
      <c r="O161" s="71">
        <v>83054.748443167977</v>
      </c>
      <c r="P161" s="72">
        <f>IF(C161 =0,0,O161 / C161 )</f>
        <v>4.8416571534567195E-2</v>
      </c>
      <c r="Q161" s="71">
        <v>8444.7738801691175</v>
      </c>
      <c r="R161" s="72">
        <f>IF(C161 =0,0,Q161 / C161 )</f>
        <v>4.9228612009128998E-3</v>
      </c>
      <c r="S161" s="71">
        <v>2285.6072047197254</v>
      </c>
      <c r="T161" s="72">
        <f>IF(C161 =0,0,S161 / C161 )</f>
        <v>1.3323893793135396E-3</v>
      </c>
      <c r="U161" s="71">
        <v>1426.1153874322358</v>
      </c>
      <c r="V161" s="72">
        <f>IF(C161 =0,0,U161 / C161 )</f>
        <v>8.3135063276252284E-4</v>
      </c>
      <c r="W161" s="71">
        <v>978.67489940819326</v>
      </c>
      <c r="X161" s="72">
        <f>IF(C161 =0,0,W161 / C161 )</f>
        <v>5.7051624578341518E-4</v>
      </c>
      <c r="Y161" s="71">
        <v>177.65915350080363</v>
      </c>
      <c r="Z161" s="72">
        <f>IF(C161 =0,0,Y161 / C161 )</f>
        <v>1.0356598840496371E-4</v>
      </c>
      <c r="AA161" s="71">
        <v>1180.3041223658438</v>
      </c>
      <c r="AB161" s="72">
        <f>IF(C161 =0,0,AA161 / C161 )</f>
        <v>6.8805553016844086E-4</v>
      </c>
      <c r="AC161" s="71">
        <v>1442408.1617663295</v>
      </c>
      <c r="AD161" s="72">
        <f>IF(C161 =0,0,AC161 / C161 )</f>
        <v>0.84084846748997366</v>
      </c>
      <c r="AE161" s="71">
        <v>299.10748745275544</v>
      </c>
      <c r="AF161" s="72">
        <f>IF(C161 =0,0,AE161 / C161 )</f>
        <v>1.743640108992739E-4</v>
      </c>
      <c r="AG161" s="71">
        <v>30.056128635102841</v>
      </c>
      <c r="AH161" s="72">
        <f>IF(C161 =0,0,AG161 / C161 )</f>
        <v>1.7521149956999421E-5</v>
      </c>
      <c r="AI161" s="71">
        <v>135.84649963931616</v>
      </c>
      <c r="AJ161" s="72">
        <f>IF(C161 =0,0,AI161 / C161 )</f>
        <v>7.9191399538198771E-5</v>
      </c>
      <c r="AK161" s="71">
        <v>2781.4546178020578</v>
      </c>
      <c r="AL161" s="72">
        <f>IF(C161 =0,0,AK161 / C161 )</f>
        <v>1.6214424701450447E-3</v>
      </c>
    </row>
    <row r="162" spans="1:38" x14ac:dyDescent="0.25">
      <c r="A162" s="63" t="s">
        <v>64</v>
      </c>
    </row>
    <row r="163" spans="1:38" x14ac:dyDescent="0.25">
      <c r="A163" s="63" t="s">
        <v>66</v>
      </c>
      <c r="B163" s="70" t="s">
        <v>44</v>
      </c>
      <c r="C163" s="66">
        <v>5961.4600932328149</v>
      </c>
      <c r="D163" s="69">
        <f>IF(C163 =0,0,C163 / C163 )</f>
        <v>1</v>
      </c>
      <c r="E163" s="66">
        <v>5.7130605279566637</v>
      </c>
      <c r="F163" s="69">
        <f>IF(C163 =0,0,E163 / C163 )</f>
        <v>9.5833242839986072E-4</v>
      </c>
      <c r="G163" s="66">
        <v>0.68438684705269248</v>
      </c>
      <c r="H163" s="69">
        <f>IF(C163 =0,0,G163 / C163 )</f>
        <v>1.1480188348984808E-4</v>
      </c>
      <c r="I163" s="66">
        <v>70.338636192232286</v>
      </c>
      <c r="J163" s="69">
        <f>IF(C163 =0,0,I163 / C163 )</f>
        <v>1.1798894078327822E-2</v>
      </c>
      <c r="K163" s="66">
        <v>571.27998510108034</v>
      </c>
      <c r="L163" s="69">
        <f>IF(C163 =0,0,K163 / C163 )</f>
        <v>9.5828870136960578E-2</v>
      </c>
      <c r="M163" s="66">
        <v>11.535214621323721</v>
      </c>
      <c r="N163" s="69">
        <f>IF(C163 =0,0,M163 / C163 )</f>
        <v>1.9349646631733701E-3</v>
      </c>
      <c r="O163" s="66">
        <v>236.23572278583154</v>
      </c>
      <c r="P163" s="69">
        <f>IF(C163 =0,0,O163 / C163 )</f>
        <v>3.9627158295330346E-2</v>
      </c>
      <c r="Q163" s="66">
        <v>19.612196486191472</v>
      </c>
      <c r="R163" s="69">
        <f>IF(C163 =0,0,Q163 / C163 )</f>
        <v>3.2898310446553801E-3</v>
      </c>
      <c r="S163" s="66">
        <v>3.9044391156012912</v>
      </c>
      <c r="T163" s="69">
        <f>IF(C163 =0,0,S163 / C163 )</f>
        <v>6.549467839319158E-4</v>
      </c>
      <c r="U163" s="66">
        <v>28.911873493136174</v>
      </c>
      <c r="V163" s="69">
        <f>IF(C163 =0,0,U163 / C163 )</f>
        <v>4.849797371948468E-3</v>
      </c>
      <c r="W163" s="66">
        <v>1.2050309861583648</v>
      </c>
      <c r="X163" s="69">
        <f>IF(C163 =0,0,W163 / C163 )</f>
        <v>2.0213688715726917E-4</v>
      </c>
      <c r="Y163" s="66">
        <v>4.2335430902475633</v>
      </c>
      <c r="Z163" s="69">
        <f>IF(C163 =0,0,Y163 / C163 )</f>
        <v>7.1015204732365706E-4</v>
      </c>
      <c r="AA163" s="66">
        <v>1.5777472060943611</v>
      </c>
      <c r="AB163" s="69">
        <f>IF(C163 =0,0,AA163 / C163 )</f>
        <v>2.6465784915432879E-4</v>
      </c>
      <c r="AC163" s="66">
        <v>4940.5187893225357</v>
      </c>
      <c r="AD163" s="69">
        <f>IF(C163 =0,0,AC163 / C163 )</f>
        <v>0.82874307838289374</v>
      </c>
      <c r="AE163" s="66">
        <v>7.1276059341417186</v>
      </c>
      <c r="AF163" s="69">
        <f>IF(C163 =0,0,AE163 / C163 )</f>
        <v>1.1956141318856871E-3</v>
      </c>
      <c r="AG163" s="66">
        <v>0.71622493519398622</v>
      </c>
      <c r="AH163" s="69">
        <f>IF(C163 =0,0,AG163 / C163 )</f>
        <v>1.2014253622313316E-4</v>
      </c>
      <c r="AI163" s="66">
        <v>0.14648105732716796</v>
      </c>
      <c r="AJ163" s="69">
        <f>IF(C163 =0,0,AI163 / C163 )</f>
        <v>2.457133907403771E-5</v>
      </c>
      <c r="AK163" s="66">
        <v>57.719155530710523</v>
      </c>
      <c r="AL163" s="69">
        <f>IF(C163 =0,0,AK163 / C163 )</f>
        <v>9.6820501400706766E-3</v>
      </c>
    </row>
    <row r="164" spans="1:38" x14ac:dyDescent="0.25">
      <c r="A164" s="63" t="s">
        <v>68</v>
      </c>
    </row>
    <row r="165" spans="1:38" x14ac:dyDescent="0.25">
      <c r="A165" s="63" t="s">
        <v>69</v>
      </c>
      <c r="B165" s="68" t="s">
        <v>188</v>
      </c>
      <c r="C165" s="66">
        <v>439.21662382231483</v>
      </c>
      <c r="D165" s="69">
        <f>IF(C165 =0,0,C165 / C165 )</f>
        <v>1</v>
      </c>
      <c r="E165" s="66">
        <v>0</v>
      </c>
      <c r="F165" s="69">
        <f>IF(C165 =0,0,E165 / C165 )</f>
        <v>0</v>
      </c>
      <c r="G165" s="66">
        <v>0</v>
      </c>
      <c r="H165" s="69">
        <f>IF(C165 =0,0,G165 / C165 )</f>
        <v>0</v>
      </c>
      <c r="I165" s="66">
        <v>196.49164749945666</v>
      </c>
      <c r="J165" s="69">
        <f>IF(C165 =0,0,I165 / C165 )</f>
        <v>0.44736842105263164</v>
      </c>
      <c r="K165" s="66">
        <v>0</v>
      </c>
      <c r="L165" s="69">
        <f>IF(C165 =0,0,K165 / C165 )</f>
        <v>0</v>
      </c>
      <c r="M165" s="66">
        <v>0</v>
      </c>
      <c r="N165" s="69">
        <f>IF(C165 =0,0,M165 / C165 )</f>
        <v>0</v>
      </c>
      <c r="O165" s="66">
        <v>0</v>
      </c>
      <c r="P165" s="69">
        <f>IF(C165 =0,0,O165 / C165 )</f>
        <v>0</v>
      </c>
      <c r="Q165" s="66">
        <v>0</v>
      </c>
      <c r="R165" s="69">
        <f>IF(C165 =0,0,Q165 / C165 )</f>
        <v>0</v>
      </c>
      <c r="S165" s="66">
        <v>0</v>
      </c>
      <c r="T165" s="69">
        <f>IF(C165 =0,0,S165 / C165 )</f>
        <v>0</v>
      </c>
      <c r="U165" s="66">
        <v>80.908325440952723</v>
      </c>
      <c r="V165" s="69">
        <f>IF(C165 =0,0,U165 / C165 )</f>
        <v>0.18421052631578946</v>
      </c>
      <c r="W165" s="66">
        <v>0</v>
      </c>
      <c r="X165" s="69">
        <f>IF(C165 =0,0,W165 / C165 )</f>
        <v>0</v>
      </c>
      <c r="Y165" s="66">
        <v>0</v>
      </c>
      <c r="Z165" s="69">
        <f>IF(C165 =0,0,Y165 / C165 )</f>
        <v>0</v>
      </c>
      <c r="AA165" s="66">
        <v>0</v>
      </c>
      <c r="AB165" s="69">
        <f>IF(C165 =0,0,AA165 / C165 )</f>
        <v>0</v>
      </c>
      <c r="AC165" s="66">
        <v>0</v>
      </c>
      <c r="AD165" s="69">
        <f>IF(C165 =0,0,AC165 / C165 )</f>
        <v>0</v>
      </c>
      <c r="AE165" s="66">
        <v>0</v>
      </c>
      <c r="AF165" s="69">
        <f>IF(C165 =0,0,AE165 / C165 )</f>
        <v>0</v>
      </c>
      <c r="AG165" s="66">
        <v>0</v>
      </c>
      <c r="AH165" s="69">
        <f>IF(C165 =0,0,AG165 / C165 )</f>
        <v>0</v>
      </c>
      <c r="AI165" s="66">
        <v>0</v>
      </c>
      <c r="AJ165" s="69">
        <f>IF(C165 =0,0,AI165 / C165 )</f>
        <v>0</v>
      </c>
      <c r="AK165" s="66">
        <v>161.81665088190545</v>
      </c>
      <c r="AL165" s="69">
        <f>IF(C165 =0,0,AK165 / C165 )</f>
        <v>0.36842105263157893</v>
      </c>
    </row>
    <row r="166" spans="1:38" x14ac:dyDescent="0.25">
      <c r="A166" s="63" t="s">
        <v>71</v>
      </c>
      <c r="B166" s="68" t="s">
        <v>189</v>
      </c>
      <c r="C166" s="66">
        <v>12681.553353735389</v>
      </c>
      <c r="D166" s="69">
        <f>IF(C166 =0,0,C166 / C166 )</f>
        <v>1</v>
      </c>
      <c r="E166" s="66">
        <v>8.4201121781562769</v>
      </c>
      <c r="F166" s="69">
        <f>IF(C166 =0,0,E166 / C166 )</f>
        <v>6.6396536317659446E-4</v>
      </c>
      <c r="G166" s="66">
        <v>0.25043241941265976</v>
      </c>
      <c r="H166" s="69">
        <f>IF(C166 =0,0,G166 / C166 )</f>
        <v>1.9747771619704153E-5</v>
      </c>
      <c r="I166" s="66">
        <v>0</v>
      </c>
      <c r="J166" s="69">
        <f>IF(C166 =0,0,I166 / C166 )</f>
        <v>0</v>
      </c>
      <c r="K166" s="66">
        <v>1109.3619352480021</v>
      </c>
      <c r="L166" s="69">
        <f>IF(C166 =0,0,K166 / C166 )</f>
        <v>8.7478395138497464E-2</v>
      </c>
      <c r="M166" s="66">
        <v>28.03989479922361</v>
      </c>
      <c r="N166" s="69">
        <f>IF(C166 =0,0,M166 / C166 )</f>
        <v>2.2110773039459219E-3</v>
      </c>
      <c r="O166" s="66">
        <v>290.49117425526208</v>
      </c>
      <c r="P166" s="69">
        <f>IF(C166 =0,0,O166 / C166 )</f>
        <v>2.2906592445924381E-2</v>
      </c>
      <c r="Q166" s="66">
        <v>17.680364055871564</v>
      </c>
      <c r="R166" s="69">
        <f>IF(C166 =0,0,Q166 / C166 )</f>
        <v>1.3941796846727581E-3</v>
      </c>
      <c r="S166" s="66">
        <v>5.5589175653600611</v>
      </c>
      <c r="T166" s="69">
        <f>IF(C166 =0,0,S166 / C166 )</f>
        <v>4.3834673957529542E-4</v>
      </c>
      <c r="U166" s="66">
        <v>0</v>
      </c>
      <c r="V166" s="69">
        <f>IF(C166 =0,0,U166 / C166 )</f>
        <v>0</v>
      </c>
      <c r="W166" s="66">
        <v>3.5500083046787489</v>
      </c>
      <c r="X166" s="69">
        <f>IF(C166 =0,0,W166 / C166 )</f>
        <v>2.7993481600052439E-4</v>
      </c>
      <c r="Y166" s="66">
        <v>0</v>
      </c>
      <c r="Z166" s="69">
        <f>IF(C166 =0,0,Y166 / C166 )</f>
        <v>0</v>
      </c>
      <c r="AA166" s="66">
        <v>7.652672963825335</v>
      </c>
      <c r="AB166" s="69">
        <f>IF(C166 =0,0,AA166 / C166 )</f>
        <v>6.0344917932086115E-4</v>
      </c>
      <c r="AC166" s="66">
        <v>11209.758951211224</v>
      </c>
      <c r="AD166" s="69">
        <f>IF(C166 =0,0,AC166 / C166 )</f>
        <v>0.88394210382037752</v>
      </c>
      <c r="AE166" s="66">
        <v>0</v>
      </c>
      <c r="AF166" s="69">
        <f>IF(C166 =0,0,AE166 / C166 )</f>
        <v>0</v>
      </c>
      <c r="AG166" s="66">
        <v>0</v>
      </c>
      <c r="AH166" s="69">
        <f>IF(C166 =0,0,AG166 / C166 )</f>
        <v>0</v>
      </c>
      <c r="AI166" s="66">
        <v>0.78889073437305546</v>
      </c>
      <c r="AJ166" s="69">
        <f>IF(C166 =0,0,AI166 / C166 )</f>
        <v>6.2207736889005431E-5</v>
      </c>
      <c r="AK166" s="66">
        <v>0</v>
      </c>
      <c r="AL166" s="69">
        <f>IF(C166 =0,0,AK166 / C166 )</f>
        <v>0</v>
      </c>
    </row>
    <row r="167" spans="1:38" ht="15.75" thickBot="1" x14ac:dyDescent="0.3">
      <c r="A167" s="63" t="s">
        <v>73</v>
      </c>
      <c r="B167" s="68" t="s">
        <v>190</v>
      </c>
      <c r="C167" s="66">
        <v>31933.282424872021</v>
      </c>
      <c r="D167" s="69">
        <f>IF(C167 =0,0,C167 / C167 )</f>
        <v>1</v>
      </c>
      <c r="E167" s="66">
        <v>31.416393872569859</v>
      </c>
      <c r="F167" s="69">
        <f>IF(C167 =0,0,E167 / C167 )</f>
        <v>9.8381348508352613E-4</v>
      </c>
      <c r="G167" s="66">
        <v>3.7634760988439346</v>
      </c>
      <c r="H167" s="69">
        <f>IF(C167 =0,0,G167 / C167 )</f>
        <v>1.178543454684965E-4</v>
      </c>
      <c r="I167" s="66">
        <v>6.9472784645815384</v>
      </c>
      <c r="J167" s="69">
        <f>IF(C167 =0,0,I167 / C167 )</f>
        <v>2.1755603987551496E-4</v>
      </c>
      <c r="K167" s="66">
        <v>3141.4960397541104</v>
      </c>
      <c r="L167" s="69">
        <f>IF(C167 =0,0,K167 / C167 )</f>
        <v>9.8376859539728342E-2</v>
      </c>
      <c r="M167" s="66">
        <v>63.432698494049951</v>
      </c>
      <c r="N167" s="69">
        <f>IF(C167 =0,0,M167 / C167 )</f>
        <v>1.9864133492472993E-3</v>
      </c>
      <c r="O167" s="66">
        <v>1299.0715707444731</v>
      </c>
      <c r="P167" s="69">
        <f>IF(C167 =0,0,O167 / C167 )</f>
        <v>4.0680802977293033E-2</v>
      </c>
      <c r="Q167" s="66">
        <v>107.84840918476888</v>
      </c>
      <c r="R167" s="69">
        <f>IF(C167 =0,0,Q167 / C167 )</f>
        <v>3.3773042103798418E-3</v>
      </c>
      <c r="S167" s="66">
        <v>21.470697974745654</v>
      </c>
      <c r="T167" s="69">
        <f>IF(C167 =0,0,S167 / C167 )</f>
        <v>6.7236113372494009E-4</v>
      </c>
      <c r="U167" s="66">
        <v>2.5796737882570904</v>
      </c>
      <c r="V167" s="69">
        <f>IF(C167 =0,0,U167 / C167 )</f>
        <v>8.0783232801894748E-5</v>
      </c>
      <c r="W167" s="66">
        <v>6.6265231926997785</v>
      </c>
      <c r="X167" s="69">
        <f>IF(C167 =0,0,W167 / C167 )</f>
        <v>2.0751149551536701E-4</v>
      </c>
      <c r="Y167" s="66">
        <v>23.280456516935214</v>
      </c>
      <c r="Z167" s="69">
        <f>IF(C167 =0,0,Y167 / C167 )</f>
        <v>7.2903424731566766E-4</v>
      </c>
      <c r="AA167" s="66">
        <v>8.6761075636171014</v>
      </c>
      <c r="AB167" s="69">
        <f>IF(C167 =0,0,AA167 / C167 )</f>
        <v>2.7169482448379634E-4</v>
      </c>
      <c r="AC167" s="66">
        <v>27168.149796533391</v>
      </c>
      <c r="AD167" s="69">
        <f>IF(C167 =0,0,AC167 / C167 )</f>
        <v>0.85077848982329518</v>
      </c>
      <c r="AE167" s="66">
        <v>39.195046910443139</v>
      </c>
      <c r="AF167" s="69">
        <f>IF(C167 =0,0,AE167 / C167 )</f>
        <v>1.2274042608258497E-3</v>
      </c>
      <c r="AG167" s="66">
        <v>3.9385552726601145</v>
      </c>
      <c r="AH167" s="69">
        <f>IF(C167 =0,0,AG167 / C167 )</f>
        <v>1.2333700057067963E-4</v>
      </c>
      <c r="AI167" s="66">
        <v>0.80550636026723721</v>
      </c>
      <c r="AJ167" s="69">
        <f>IF(C167 =0,0,AI167 / C167 )</f>
        <v>2.5224665273991652E-5</v>
      </c>
      <c r="AK167" s="66">
        <v>4.5841941456068271</v>
      </c>
      <c r="AL167" s="69">
        <f>IF(C167 =0,0,AK167 / C167 )</f>
        <v>1.4355536911659026E-4</v>
      </c>
    </row>
    <row r="168" spans="1:38" x14ac:dyDescent="0.25">
      <c r="A168" s="63" t="s">
        <v>75</v>
      </c>
      <c r="B168" s="70" t="s">
        <v>46</v>
      </c>
      <c r="C168" s="71">
        <v>45054.052402429726</v>
      </c>
      <c r="D168" s="72">
        <f>IF(C168 =0,0,C168 / C168 )</f>
        <v>1</v>
      </c>
      <c r="E168" s="71">
        <v>39.836506050726136</v>
      </c>
      <c r="F168" s="72">
        <f>IF(C168 =0,0,E168 / C168 )</f>
        <v>8.8419362802041282E-4</v>
      </c>
      <c r="G168" s="71">
        <v>4.0139085182565948</v>
      </c>
      <c r="H168" s="72">
        <f>IF(C168 =0,0,G168 / C168 )</f>
        <v>8.9090954181074474E-5</v>
      </c>
      <c r="I168" s="71">
        <v>203.43892596403819</v>
      </c>
      <c r="J168" s="72">
        <f>IF(C168 =0,0,I168 / C168 )</f>
        <v>4.5154412337183435E-3</v>
      </c>
      <c r="K168" s="71">
        <v>4250.8579750021117</v>
      </c>
      <c r="L168" s="72">
        <f>IF(C168 =0,0,K168 / C168 )</f>
        <v>9.4350180468402586E-2</v>
      </c>
      <c r="M168" s="71">
        <v>91.472593293273562</v>
      </c>
      <c r="N168" s="72">
        <f>IF(C168 =0,0,M168 / C168 )</f>
        <v>2.0302855884355591E-3</v>
      </c>
      <c r="O168" s="71">
        <v>1589.5627449997351</v>
      </c>
      <c r="P168" s="72">
        <f>IF(C168 =0,0,O168 / C168 )</f>
        <v>3.5281237985021106E-2</v>
      </c>
      <c r="Q168" s="71">
        <v>125.52877324064043</v>
      </c>
      <c r="R168" s="72">
        <f>IF(C168 =0,0,Q168 / C168 )</f>
        <v>2.786181631774166E-3</v>
      </c>
      <c r="S168" s="71">
        <v>27.02961554010572</v>
      </c>
      <c r="T168" s="72">
        <f>IF(C168 =0,0,S168 / C168 )</f>
        <v>5.9993749948779383E-4</v>
      </c>
      <c r="U168" s="71">
        <v>83.487999229209819</v>
      </c>
      <c r="V168" s="72">
        <f>IF(C168 =0,0,U168 / C168 )</f>
        <v>1.8530630382253336E-3</v>
      </c>
      <c r="W168" s="71">
        <v>10.176531497378528</v>
      </c>
      <c r="X168" s="72">
        <f>IF(C168 =0,0,W168 / C168 )</f>
        <v>2.2587383275715541E-4</v>
      </c>
      <c r="Y168" s="71">
        <v>23.280456516935214</v>
      </c>
      <c r="Z168" s="72">
        <f>IF(C168 =0,0,Y168 / C168 )</f>
        <v>5.1672280906033918E-4</v>
      </c>
      <c r="AA168" s="71">
        <v>16.328780527442436</v>
      </c>
      <c r="AB168" s="72">
        <f>IF(C168 =0,0,AA168 / C168 )</f>
        <v>3.6242645570683094E-4</v>
      </c>
      <c r="AC168" s="71">
        <v>38377.908747744623</v>
      </c>
      <c r="AD168" s="72">
        <f>IF(C168 =0,0,AC168 / C168 )</f>
        <v>0.8518192415844692</v>
      </c>
      <c r="AE168" s="71">
        <v>39.195046910443139</v>
      </c>
      <c r="AF168" s="72">
        <f>IF(C168 =0,0,AE168 / C168 )</f>
        <v>8.6995608209328103E-4</v>
      </c>
      <c r="AG168" s="71">
        <v>3.9385552726601145</v>
      </c>
      <c r="AH168" s="72">
        <f>IF(C168 =0,0,AG168 / C168 )</f>
        <v>8.7418446569030746E-5</v>
      </c>
      <c r="AI168" s="71">
        <v>1.5943970946402928</v>
      </c>
      <c r="AJ168" s="72">
        <f>IF(C168 =0,0,AI168 / C168 )</f>
        <v>3.5388539090754649E-5</v>
      </c>
      <c r="AK168" s="71">
        <v>166.40084502751228</v>
      </c>
      <c r="AL168" s="72">
        <f>IF(C168 =0,0,AK168 / C168 )</f>
        <v>3.6933602229871428E-3</v>
      </c>
    </row>
    <row r="169" spans="1:38" ht="15.75" thickBot="1" x14ac:dyDescent="0.3">
      <c r="A169" s="63" t="s">
        <v>77</v>
      </c>
    </row>
    <row r="170" spans="1:38" x14ac:dyDescent="0.25">
      <c r="A170" s="63" t="s">
        <v>79</v>
      </c>
      <c r="B170" s="73" t="s">
        <v>50</v>
      </c>
      <c r="C170" s="71">
        <v>1766435.3741409818</v>
      </c>
      <c r="D170" s="72">
        <f>IF(C170 =0,0,C170 / C170 )</f>
        <v>1</v>
      </c>
      <c r="E170" s="71">
        <v>3705.5458342726461</v>
      </c>
      <c r="F170" s="72">
        <f>IF(C170 =0,0,E170 / C170 )</f>
        <v>2.0977534126175742E-3</v>
      </c>
      <c r="G170" s="71">
        <v>348.01621547145618</v>
      </c>
      <c r="H170" s="72">
        <f>IF(C170 =0,0,G170 / C170 )</f>
        <v>1.9701610405118648E-4</v>
      </c>
      <c r="I170" s="71">
        <v>3827.0655265910559</v>
      </c>
      <c r="J170" s="72">
        <f>IF(C170 =0,0,I170 / C170 )</f>
        <v>2.1665471506152095E-3</v>
      </c>
      <c r="K170" s="71">
        <v>166327.71680339673</v>
      </c>
      <c r="L170" s="72">
        <f>IF(C170 =0,0,K170 / C170 )</f>
        <v>9.4160091695560597E-2</v>
      </c>
      <c r="M170" s="71">
        <v>3258.1788670828241</v>
      </c>
      <c r="N170" s="72">
        <f>IF(C170 =0,0,M170 / C170 )</f>
        <v>1.8444936705750007E-3</v>
      </c>
      <c r="O170" s="71">
        <v>84880.546910953533</v>
      </c>
      <c r="P170" s="72">
        <f>IF(C170 =0,0,O170 / C170 )</f>
        <v>4.8051883557999386E-2</v>
      </c>
      <c r="Q170" s="71">
        <v>8589.9148498959512</v>
      </c>
      <c r="R170" s="72">
        <f>IF(C170 =0,0,Q170 / C170 )</f>
        <v>4.8628525988805163E-3</v>
      </c>
      <c r="S170" s="71">
        <v>2316.5412593754327</v>
      </c>
      <c r="T170" s="72">
        <f>IF(C170 =0,0,S170 / C170 )</f>
        <v>1.3114214611457085E-3</v>
      </c>
      <c r="U170" s="71">
        <v>1538.5152601545819</v>
      </c>
      <c r="V170" s="72">
        <f>IF(C170 =0,0,U170 / C170 )</f>
        <v>8.7097172230417004E-4</v>
      </c>
      <c r="W170" s="71">
        <v>990.05646189173024</v>
      </c>
      <c r="X170" s="72">
        <f>IF(C170 =0,0,W170 / C170 )</f>
        <v>5.6048269661333923E-4</v>
      </c>
      <c r="Y170" s="71">
        <v>205.17315310798639</v>
      </c>
      <c r="Z170" s="72">
        <f>IF(C170 =0,0,Y170 / C170 )</f>
        <v>1.1615095355965806E-4</v>
      </c>
      <c r="AA170" s="71">
        <v>1198.2106500993807</v>
      </c>
      <c r="AB170" s="72">
        <f>IF(C170 =0,0,AA170 / C170 )</f>
        <v>6.7832124947230009E-4</v>
      </c>
      <c r="AC170" s="71">
        <v>1485726.5893033966</v>
      </c>
      <c r="AD170" s="72">
        <f>IF(C170 =0,0,AC170 / C170 )</f>
        <v>0.84108743011665854</v>
      </c>
      <c r="AE170" s="71">
        <v>345.4301402973403</v>
      </c>
      <c r="AF170" s="72">
        <f>IF(C170 =0,0,AE170 / C170 )</f>
        <v>1.9555209624655704E-4</v>
      </c>
      <c r="AG170" s="71">
        <v>34.71090884295694</v>
      </c>
      <c r="AH170" s="72">
        <f>IF(C170 =0,0,AG170 / C170 )</f>
        <v>1.965025686820661E-5</v>
      </c>
      <c r="AI170" s="71">
        <v>137.58737779128361</v>
      </c>
      <c r="AJ170" s="72">
        <f>IF(C170 =0,0,AI170 / C170 )</f>
        <v>7.7889845168093062E-5</v>
      </c>
      <c r="AK170" s="71">
        <v>3005.5746183602805</v>
      </c>
      <c r="AL170" s="72">
        <f>IF(C170 =0,0,AK170 / C170 )</f>
        <v>1.7014914116639521E-3</v>
      </c>
    </row>
    <row r="171" spans="1:38" x14ac:dyDescent="0.25">
      <c r="A171" s="63" t="s">
        <v>81</v>
      </c>
    </row>
    <row r="172" spans="1:38" x14ac:dyDescent="0.25">
      <c r="A172" s="63" t="s">
        <v>83</v>
      </c>
      <c r="B172" s="68" t="s">
        <v>191</v>
      </c>
      <c r="C172" s="66">
        <v>202994.4863298081</v>
      </c>
      <c r="D172" s="69">
        <f>IF(C172 =0,0,C172 / C172 )</f>
        <v>1</v>
      </c>
      <c r="E172" s="66">
        <v>191.56879471425881</v>
      </c>
      <c r="F172" s="69">
        <f>IF(C172 =0,0,E172 / C172 )</f>
        <v>9.4371427607651474E-4</v>
      </c>
      <c r="G172" s="66">
        <v>22.106482347544056</v>
      </c>
      <c r="H172" s="69">
        <f>IF(C172 =0,0,G172 / C172 )</f>
        <v>1.0890188569766043E-4</v>
      </c>
      <c r="I172" s="66">
        <v>97.774803578781132</v>
      </c>
      <c r="J172" s="69">
        <f>IF(C172 =0,0,I172 / C172 )</f>
        <v>4.8166236111420771E-4</v>
      </c>
      <c r="K172" s="66">
        <v>19689.232525432271</v>
      </c>
      <c r="L172" s="69">
        <f>IF(C172 =0,0,K172 / C172 )</f>
        <v>9.6993927674680222E-2</v>
      </c>
      <c r="M172" s="66">
        <v>407.20747694502933</v>
      </c>
      <c r="N172" s="69">
        <f>IF(C172 =0,0,M172 / C172 )</f>
        <v>2.0060026472021185E-3</v>
      </c>
      <c r="O172" s="66">
        <v>7884.7925915996339</v>
      </c>
      <c r="P172" s="69">
        <f>IF(C172 =0,0,O172 / C172 )</f>
        <v>3.8842397811677982E-2</v>
      </c>
      <c r="Q172" s="66">
        <v>640.09782409863101</v>
      </c>
      <c r="R172" s="69">
        <f>IF(C172 =0,0,Q172 / C172 )</f>
        <v>3.1532768976722586E-3</v>
      </c>
      <c r="S172" s="66">
        <v>129.93065792592864</v>
      </c>
      <c r="T172" s="69">
        <f>IF(C172 =0,0,S172 / C172 )</f>
        <v>6.400698869959867E-4</v>
      </c>
      <c r="U172" s="66">
        <v>38.596276004371234</v>
      </c>
      <c r="V172" s="69">
        <f>IF(C172 =0,0,U172 / C172 )</f>
        <v>1.901346026791255E-4</v>
      </c>
      <c r="W172" s="66">
        <v>42.413653645015863</v>
      </c>
      <c r="X172" s="69">
        <f>IF(C172 =0,0,W172 / C172 )</f>
        <v>2.0893992941318506E-4</v>
      </c>
      <c r="Y172" s="66">
        <v>157.54809268558492</v>
      </c>
      <c r="Z172" s="69">
        <f>IF(C172 =0,0,Y172 / C172 )</f>
        <v>7.7612005889467477E-4</v>
      </c>
      <c r="AA172" s="66">
        <v>57.867319408054726</v>
      </c>
      <c r="AB172" s="69">
        <f>IF(C172 =0,0,AA172 / C172 )</f>
        <v>2.8506842946481237E-4</v>
      </c>
      <c r="AC172" s="66">
        <v>173305.77347780394</v>
      </c>
      <c r="AD172" s="69">
        <f>IF(C172 =0,0,AC172 / C172 )</f>
        <v>0.85374621060510736</v>
      </c>
      <c r="AE172" s="66">
        <v>227.42294851850588</v>
      </c>
      <c r="AF172" s="69">
        <f>IF(C172 =0,0,AE172 / C172 )</f>
        <v>1.1203405207223633E-3</v>
      </c>
      <c r="AG172" s="66">
        <v>22.852832784155076</v>
      </c>
      <c r="AH172" s="69">
        <f>IF(C172 =0,0,AG172 / C172 )</f>
        <v>1.1257858869637349E-4</v>
      </c>
      <c r="AI172" s="66">
        <v>5.4966953992651923</v>
      </c>
      <c r="AJ172" s="69">
        <f>IF(C172 =0,0,AI172 / C172 )</f>
        <v>2.7078052703040571E-5</v>
      </c>
      <c r="AK172" s="66">
        <v>73.80387691713733</v>
      </c>
      <c r="AL172" s="69">
        <f>IF(C172 =0,0,AK172 / C172 )</f>
        <v>3.6357577120211577E-4</v>
      </c>
    </row>
    <row r="173" spans="1:38" x14ac:dyDescent="0.25">
      <c r="A173" s="63" t="s">
        <v>84</v>
      </c>
      <c r="B173" s="68" t="s">
        <v>192</v>
      </c>
      <c r="C173" s="66">
        <v>9227.4773182152639</v>
      </c>
      <c r="D173" s="69">
        <f>IF(C173 =0,0,C173 / C173 )</f>
        <v>1</v>
      </c>
      <c r="E173" s="66">
        <v>6.9597647952846708</v>
      </c>
      <c r="F173" s="69">
        <f>IF(C173 =0,0,E173 / C173 )</f>
        <v>7.5424350071778845E-4</v>
      </c>
      <c r="G173" s="66">
        <v>0.87124123403609577</v>
      </c>
      <c r="H173" s="69">
        <f>IF(C173 =0,0,G173 / C173 )</f>
        <v>9.441813878168462E-5</v>
      </c>
      <c r="I173" s="66">
        <v>2.0468313889493976</v>
      </c>
      <c r="J173" s="69">
        <f>IF(C173 =0,0,I173 / C173 )</f>
        <v>2.2181917314593696E-4</v>
      </c>
      <c r="K173" s="66">
        <v>899.2732132829766</v>
      </c>
      <c r="L173" s="69">
        <f>IF(C173 =0,0,K173 / C173 )</f>
        <v>9.7456019914325828E-2</v>
      </c>
      <c r="M173" s="66">
        <v>18.754563641284186</v>
      </c>
      <c r="N173" s="69">
        <f>IF(C173 =0,0,M173 / C173 )</f>
        <v>2.0324692214915797E-3</v>
      </c>
      <c r="O173" s="66">
        <v>344.44116898357754</v>
      </c>
      <c r="P173" s="69">
        <f>IF(C173 =0,0,O173 / C173 )</f>
        <v>3.7327771947338446E-2</v>
      </c>
      <c r="Q173" s="66">
        <v>26.505804483846493</v>
      </c>
      <c r="R173" s="69">
        <f>IF(C173 =0,0,Q173 / C173 )</f>
        <v>2.8724865496578779E-3</v>
      </c>
      <c r="S173" s="66">
        <v>4.8893255753626033</v>
      </c>
      <c r="T173" s="69">
        <f>IF(C173 =0,0,S173 / C173 )</f>
        <v>5.2986590015355079E-4</v>
      </c>
      <c r="U173" s="66">
        <v>0.786802713285635</v>
      </c>
      <c r="V173" s="69">
        <f>IF(C173 =0,0,U173 / C173 )</f>
        <v>8.5267368984204094E-5</v>
      </c>
      <c r="W173" s="66">
        <v>1.3957684781516286</v>
      </c>
      <c r="X173" s="69">
        <f>IF(C173 =0,0,W173 / C173 )</f>
        <v>1.5126219550779581E-4</v>
      </c>
      <c r="Y173" s="66">
        <v>8.1580800469179717</v>
      </c>
      <c r="Z173" s="69">
        <f>IF(C173 =0,0,Y173 / C173 )</f>
        <v>8.8410729884035846E-4</v>
      </c>
      <c r="AA173" s="66">
        <v>2.0360519975179434</v>
      </c>
      <c r="AB173" s="69">
        <f>IF(C173 =0,0,AA173 / C173 )</f>
        <v>2.2065098913857283E-4</v>
      </c>
      <c r="AC173" s="66">
        <v>7896.8120614581367</v>
      </c>
      <c r="AD173" s="69">
        <f>IF(C173 =0,0,AC173 / C173 )</f>
        <v>0.85579316958814278</v>
      </c>
      <c r="AE173" s="66">
        <v>11.738465235202913</v>
      </c>
      <c r="AF173" s="69">
        <f>IF(C173 =0,0,AE173 / C173 )</f>
        <v>1.2721207357541695E-3</v>
      </c>
      <c r="AG173" s="66">
        <v>1.1795519533547916</v>
      </c>
      <c r="AH173" s="69">
        <f>IF(C173 =0,0,AG173 / C173 )</f>
        <v>1.2783038231113582E-4</v>
      </c>
      <c r="AI173" s="66">
        <v>0.17301611750855456</v>
      </c>
      <c r="AJ173" s="69">
        <f>IF(C173 =0,0,AI173 / C173 )</f>
        <v>1.8750099462939514E-5</v>
      </c>
      <c r="AK173" s="66">
        <v>1.4556068298686604</v>
      </c>
      <c r="AL173" s="69">
        <f>IF(C173 =0,0,AK173 / C173 )</f>
        <v>1.5774699624514462E-4</v>
      </c>
    </row>
    <row r="174" spans="1:38" ht="15.75" thickBot="1" x14ac:dyDescent="0.3">
      <c r="A174" s="63" t="s">
        <v>86</v>
      </c>
      <c r="B174" s="68" t="s">
        <v>193</v>
      </c>
      <c r="C174" s="66">
        <v>234160.6924251373</v>
      </c>
      <c r="D174" s="69">
        <f>IF(C174 =0,0,C174 / C174 )</f>
        <v>1</v>
      </c>
      <c r="E174" s="66">
        <v>229.20461558005064</v>
      </c>
      <c r="F174" s="69">
        <f>IF(C174 =0,0,E174 / C174 )</f>
        <v>9.7883471903948555E-4</v>
      </c>
      <c r="G174" s="66">
        <v>27.477838433893282</v>
      </c>
      <c r="H174" s="69">
        <f>IF(C174 =0,0,G174 / C174 )</f>
        <v>1.1734607610403324E-4</v>
      </c>
      <c r="I174" s="66">
        <v>50.964722520607509</v>
      </c>
      <c r="J174" s="69">
        <f>IF(C174 =0,0,I174 / C174 )</f>
        <v>2.1764849596565513E-4</v>
      </c>
      <c r="K174" s="66">
        <v>23031.317224285336</v>
      </c>
      <c r="L174" s="69">
        <f>IF(C174 =0,0,K174 / C174 )</f>
        <v>9.8356888962687877E-2</v>
      </c>
      <c r="M174" s="66">
        <v>465.3738120525806</v>
      </c>
      <c r="N174" s="69">
        <f>IF(C174 =0,0,M174 / C174 )</f>
        <v>1.9874121793578298E-3</v>
      </c>
      <c r="O174" s="66">
        <v>9508.8172076903011</v>
      </c>
      <c r="P174" s="69">
        <f>IF(C174 =0,0,O174 / C174 )</f>
        <v>4.0608084598700661E-2</v>
      </c>
      <c r="Q174" s="66">
        <v>788.26826359674146</v>
      </c>
      <c r="R174" s="69">
        <f>IF(C174 =0,0,Q174 / C174 )</f>
        <v>3.3663560499111352E-3</v>
      </c>
      <c r="S174" s="66">
        <v>156.71691133120135</v>
      </c>
      <c r="T174" s="69">
        <f>IF(C174 =0,0,S174 / C174 )</f>
        <v>6.6927078882509186E-4</v>
      </c>
      <c r="U174" s="66">
        <v>18.939029636233137</v>
      </c>
      <c r="V174" s="69">
        <f>IF(C174 =0,0,U174 / C174 )</f>
        <v>8.0880481860925779E-5</v>
      </c>
      <c r="W174" s="66">
        <v>48.305383172793704</v>
      </c>
      <c r="X174" s="69">
        <f>IF(C174 =0,0,W174 / C174 )</f>
        <v>2.0629159690513493E-4</v>
      </c>
      <c r="Y174" s="66">
        <v>171.49867571918719</v>
      </c>
      <c r="Z174" s="69">
        <f>IF(C174 =0,0,Y174 / C174 )</f>
        <v>7.323973718347986E-4</v>
      </c>
      <c r="AA174" s="66">
        <v>63.36103097463014</v>
      </c>
      <c r="AB174" s="69">
        <f>IF(C174 =0,0,AA174 / C174 )</f>
        <v>2.7058781864034277E-4</v>
      </c>
      <c r="AC174" s="66">
        <v>199244.346457899</v>
      </c>
      <c r="AD174" s="69">
        <f>IF(C174 =0,0,AC174 / C174 )</f>
        <v>0.85088724497002721</v>
      </c>
      <c r="AE174" s="66">
        <v>287.63691645413837</v>
      </c>
      <c r="AF174" s="69">
        <f>IF(C174 =0,0,AE174 / C174 )</f>
        <v>1.2283740429495772E-3</v>
      </c>
      <c r="AG174" s="66">
        <v>28.903496314231997</v>
      </c>
      <c r="AH174" s="69">
        <f>IF(C174 =0,0,AG174 / C174 )</f>
        <v>1.2343445014142428E-4</v>
      </c>
      <c r="AI174" s="66">
        <v>5.8737451284878022</v>
      </c>
      <c r="AJ174" s="69">
        <f>IF(C174 =0,0,AI174 / C174 )</f>
        <v>2.5084249058435275E-5</v>
      </c>
      <c r="AK174" s="66">
        <v>33.68709434790096</v>
      </c>
      <c r="AL174" s="69">
        <f>IF(C174 =0,0,AK174 / C174 )</f>
        <v>1.4386314799043798E-4</v>
      </c>
    </row>
    <row r="175" spans="1:38" x14ac:dyDescent="0.25">
      <c r="A175" s="63" t="s">
        <v>88</v>
      </c>
      <c r="B175" s="70" t="s">
        <v>52</v>
      </c>
      <c r="C175" s="71">
        <v>446382.6560731607</v>
      </c>
      <c r="D175" s="72">
        <f>IF(C175 =0,0,C175 / C175 )</f>
        <v>1</v>
      </c>
      <c r="E175" s="71">
        <v>427.73317508959417</v>
      </c>
      <c r="F175" s="72">
        <f>IF(C175 =0,0,E175 / C175 )</f>
        <v>9.5822086559628798E-4</v>
      </c>
      <c r="G175" s="71">
        <v>50.455562015473433</v>
      </c>
      <c r="H175" s="72">
        <f>IF(C175 =0,0,G175 / C175 )</f>
        <v>1.1303208430930597E-4</v>
      </c>
      <c r="I175" s="71">
        <v>150.78635748833804</v>
      </c>
      <c r="J175" s="72">
        <f>IF(C175 =0,0,I175 / C175 )</f>
        <v>3.3779618324513181E-4</v>
      </c>
      <c r="K175" s="71">
        <v>43619.822963000588</v>
      </c>
      <c r="L175" s="72">
        <f>IF(C175 =0,0,K175 / C175 )</f>
        <v>9.7718453818804812E-2</v>
      </c>
      <c r="M175" s="71">
        <v>891.33585263889427</v>
      </c>
      <c r="N175" s="72">
        <f>IF(C175 =0,0,M175 / C175 )</f>
        <v>1.9967976813436211E-3</v>
      </c>
      <c r="O175" s="71">
        <v>17738.05096827351</v>
      </c>
      <c r="P175" s="72">
        <f>IF(C175 =0,0,O175 / C175 )</f>
        <v>3.9737321168155558E-2</v>
      </c>
      <c r="Q175" s="71">
        <v>1454.871892179219</v>
      </c>
      <c r="R175" s="72">
        <f>IF(C175 =0,0,Q175 / C175 )</f>
        <v>3.2592482534553719E-3</v>
      </c>
      <c r="S175" s="71">
        <v>291.53689483249264</v>
      </c>
      <c r="T175" s="72">
        <f>IF(C175 =0,0,S175 / C175 )</f>
        <v>6.5310981702817474E-4</v>
      </c>
      <c r="U175" s="71">
        <v>58.322108353890009</v>
      </c>
      <c r="V175" s="72">
        <f>IF(C175 =0,0,U175 / C175 )</f>
        <v>1.3065496062716916E-4</v>
      </c>
      <c r="W175" s="71">
        <v>92.11480529596119</v>
      </c>
      <c r="X175" s="72">
        <f>IF(C175 =0,0,W175 / C175 )</f>
        <v>2.0635838790489177E-4</v>
      </c>
      <c r="Y175" s="71">
        <v>337.20484845169005</v>
      </c>
      <c r="Z175" s="72">
        <f>IF(C175 =0,0,Y175 / C175 )</f>
        <v>7.5541655542374667E-4</v>
      </c>
      <c r="AA175" s="71">
        <v>123.26440238020281</v>
      </c>
      <c r="AB175" s="72">
        <f>IF(C175 =0,0,AA175 / C175 )</f>
        <v>2.7614066250817811E-4</v>
      </c>
      <c r="AC175" s="71">
        <v>380446.93199716113</v>
      </c>
      <c r="AD175" s="72">
        <f>IF(C175 =0,0,AC175 / C175 )</f>
        <v>0.85228878591288071</v>
      </c>
      <c r="AE175" s="71">
        <v>526.79833020784713</v>
      </c>
      <c r="AF175" s="72">
        <f>IF(C175 =0,0,AE175 / C175 )</f>
        <v>1.1801496385233806E-3</v>
      </c>
      <c r="AG175" s="71">
        <v>52.935881051741866</v>
      </c>
      <c r="AH175" s="72">
        <f>IF(C175 =0,0,AG175 / C175 )</f>
        <v>1.1858857043734657E-4</v>
      </c>
      <c r="AI175" s="71">
        <v>11.543456645261552</v>
      </c>
      <c r="AJ175" s="72">
        <f>IF(C175 =0,0,AI175 / C175 )</f>
        <v>2.5860002596896632E-5</v>
      </c>
      <c r="AK175" s="71">
        <v>108.94657809490695</v>
      </c>
      <c r="AL175" s="72">
        <f>IF(C175 =0,0,AK175 / C175 )</f>
        <v>2.4406543715948265E-4</v>
      </c>
    </row>
    <row r="176" spans="1:38" x14ac:dyDescent="0.25">
      <c r="A176" s="63" t="s">
        <v>90</v>
      </c>
    </row>
    <row r="177" spans="1:42" x14ac:dyDescent="0.25">
      <c r="A177" s="63" t="s">
        <v>91</v>
      </c>
      <c r="B177" s="68" t="s">
        <v>194</v>
      </c>
      <c r="C177" s="66">
        <v>-62216.984362683128</v>
      </c>
      <c r="D177" s="69">
        <f>IF(C177 =0,0,C177 / C177 )</f>
        <v>1</v>
      </c>
      <c r="E177" s="66">
        <v>-56.551269701256899</v>
      </c>
      <c r="F177" s="69">
        <f>IF(C177 =0,0,E177 / C177 )</f>
        <v>9.0893620577302606E-4</v>
      </c>
      <c r="G177" s="66">
        <v>-6.8569535970218327</v>
      </c>
      <c r="H177" s="69">
        <f>IF(C177 =0,0,G177 / C177 )</f>
        <v>1.1021031744403441E-4</v>
      </c>
      <c r="I177" s="66">
        <v>-13.62219202686452</v>
      </c>
      <c r="J177" s="69">
        <f>IF(C177 =0,0,I177 / C177 )</f>
        <v>2.1894651703876087E-4</v>
      </c>
      <c r="K177" s="66">
        <v>-6102.0250341025867</v>
      </c>
      <c r="L177" s="69">
        <f>IF(C177 =0,0,K177 / C177 )</f>
        <v>9.8076515546492729E-2</v>
      </c>
      <c r="M177" s="66">
        <v>-124.5232550524876</v>
      </c>
      <c r="N177" s="69">
        <f>IF(C177 =0,0,M177 / C177 )</f>
        <v>2.0014350796335751E-3</v>
      </c>
      <c r="O177" s="66">
        <v>-2462.9941917329338</v>
      </c>
      <c r="P177" s="69">
        <f>IF(C177 =0,0,O177 / C177 )</f>
        <v>3.9587167667518824E-2</v>
      </c>
      <c r="Q177" s="66">
        <v>-199.88147381913532</v>
      </c>
      <c r="R177" s="69">
        <f>IF(C177 =0,0,Q177 / C177 )</f>
        <v>3.2126512698519897E-3</v>
      </c>
      <c r="S177" s="66">
        <v>-38.940641995511903</v>
      </c>
      <c r="T177" s="69">
        <f>IF(C177 =0,0,S177 / C177 )</f>
        <v>6.2588443323633586E-4</v>
      </c>
      <c r="U177" s="66">
        <v>-5.1170852157785349</v>
      </c>
      <c r="V177" s="69">
        <f>IF(C177 =0,0,U177 / C177 )</f>
        <v>8.2245792980729728E-5</v>
      </c>
      <c r="W177" s="66">
        <v>-11.769278595317626</v>
      </c>
      <c r="X177" s="69">
        <f>IF(C177 =0,0,W177 / C177 )</f>
        <v>1.8916504417364004E-4</v>
      </c>
      <c r="Y177" s="66">
        <v>-48.505192792955278</v>
      </c>
      <c r="Z177" s="69">
        <f>IF(C177 =0,0,Y177 / C177 )</f>
        <v>7.7961336907945685E-4</v>
      </c>
      <c r="AA177" s="66">
        <v>-15.86820569360531</v>
      </c>
      <c r="AB177" s="69">
        <f>IF(C177 =0,0,AA177 / C177 )</f>
        <v>2.5504620412176125E-4</v>
      </c>
      <c r="AC177" s="66">
        <v>-53034.63434395536</v>
      </c>
      <c r="AD177" s="69">
        <f>IF(C177 =0,0,AC177 / C177 )</f>
        <v>0.85241409379148225</v>
      </c>
      <c r="AE177" s="66">
        <v>-77.272818224193713</v>
      </c>
      <c r="AF177" s="69">
        <f>IF(C177 =0,0,AE177 / C177 )</f>
        <v>1.2419891291057311E-3</v>
      </c>
      <c r="AG177" s="66">
        <v>-7.7648399387197946</v>
      </c>
      <c r="AH177" s="69">
        <f>IF(C177 =0,0,AG177 / C177 )</f>
        <v>1.2480257631028861E-4</v>
      </c>
      <c r="AI177" s="66">
        <v>-1.4380149509625066</v>
      </c>
      <c r="AJ177" s="69">
        <f>IF(C177 =0,0,AI177 / C177 )</f>
        <v>2.3112900210332403E-5</v>
      </c>
      <c r="AK177" s="66">
        <v>-9.2195712884417222</v>
      </c>
      <c r="AL177" s="69">
        <f>IF(C177 =0,0,AK177 / C177 )</f>
        <v>1.4818415554662421E-4</v>
      </c>
    </row>
    <row r="178" spans="1:42" x14ac:dyDescent="0.25">
      <c r="A178" s="63" t="s">
        <v>93</v>
      </c>
      <c r="B178" s="68" t="s">
        <v>195</v>
      </c>
      <c r="C178" s="66">
        <v>-238724.94292889728</v>
      </c>
      <c r="D178" s="69">
        <f>IF(C178 =0,0,C178 / C178 )</f>
        <v>1</v>
      </c>
      <c r="E178" s="66">
        <v>-196.29445024040857</v>
      </c>
      <c r="F178" s="69">
        <f>IF(C178 =0,0,E178 / C178 )</f>
        <v>8.2226200510130039E-4</v>
      </c>
      <c r="G178" s="66">
        <v>-23.73784102523042</v>
      </c>
      <c r="H178" s="69">
        <f>IF(C178 =0,0,G178 / C178 )</f>
        <v>9.9435948058014987E-5</v>
      </c>
      <c r="I178" s="66">
        <v>-73.813122965058341</v>
      </c>
      <c r="J178" s="69">
        <f>IF(C178 =0,0,I178 / C178 )</f>
        <v>3.0919736354086434E-4</v>
      </c>
      <c r="K178" s="66">
        <v>-23227.415805382003</v>
      </c>
      <c r="L178" s="69">
        <f>IF(C178 =0,0,K178 / C178 )</f>
        <v>9.7297816978848928E-2</v>
      </c>
      <c r="M178" s="66">
        <v>-483.0176912798247</v>
      </c>
      <c r="N178" s="69">
        <f>IF(C178 =0,0,M178 / C178 )</f>
        <v>2.0233230987668034E-3</v>
      </c>
      <c r="O178" s="66">
        <v>-9037.0668037929845</v>
      </c>
      <c r="P178" s="69">
        <f>IF(C178 =0,0,O178 / C178 )</f>
        <v>3.7855561689188959E-2</v>
      </c>
      <c r="Q178" s="66">
        <v>-709.69241387829948</v>
      </c>
      <c r="R178" s="69">
        <f>IF(C178 =0,0,Q178 / C178 )</f>
        <v>2.9728456740679876E-3</v>
      </c>
      <c r="S178" s="66">
        <v>-136.00052345356272</v>
      </c>
      <c r="T178" s="69">
        <f>IF(C178 =0,0,S178 / C178 )</f>
        <v>5.6969549048785243E-4</v>
      </c>
      <c r="U178" s="66">
        <v>-28.770102343849882</v>
      </c>
      <c r="V178" s="69">
        <f>IF(C178 =0,0,U178 / C178 )</f>
        <v>1.2051569471908462E-4</v>
      </c>
      <c r="W178" s="66">
        <v>-41.151826133313463</v>
      </c>
      <c r="X178" s="69">
        <f>IF(C178 =0,0,W178 / C178 )</f>
        <v>1.7238176132089504E-4</v>
      </c>
      <c r="Y178" s="66">
        <v>-202.26401169069968</v>
      </c>
      <c r="Z178" s="69">
        <f>IF(C178 =0,0,Y178 / C178 )</f>
        <v>8.4726802825519048E-4</v>
      </c>
      <c r="AA178" s="66">
        <v>-58.601055242458905</v>
      </c>
      <c r="AB178" s="69">
        <f>IF(C178 =0,0,AA178 / C178 )</f>
        <v>2.4547520893077713E-4</v>
      </c>
      <c r="AC178" s="66">
        <v>-204127.13800193713</v>
      </c>
      <c r="AD178" s="69">
        <f>IF(C178 =0,0,AC178 / C178 )</f>
        <v>0.85507251775837734</v>
      </c>
      <c r="AE178" s="66">
        <v>-291.31142407362609</v>
      </c>
      <c r="AF178" s="69">
        <f>IF(C178 =0,0,AE178 / C178 )</f>
        <v>1.2202806313389354E-3</v>
      </c>
      <c r="AG178" s="66">
        <v>-29.272733054584183</v>
      </c>
      <c r="AH178" s="69">
        <f>IF(C178 =0,0,AG178 / C178 )</f>
        <v>1.2262117521294322E-4</v>
      </c>
      <c r="AI178" s="66">
        <v>-5.2281424370234904</v>
      </c>
      <c r="AJ178" s="69">
        <f>IF(C178 =0,0,AI178 / C178 )</f>
        <v>2.1900277251634571E-5</v>
      </c>
      <c r="AK178" s="66">
        <v>-54.166979967217884</v>
      </c>
      <c r="AL178" s="69">
        <f>IF(C178 =0,0,AK178 / C178 )</f>
        <v>2.2690121653249774E-4</v>
      </c>
    </row>
    <row r="179" spans="1:42" ht="15.75" thickBot="1" x14ac:dyDescent="0.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ht="15.75" thickBot="1" x14ac:dyDescent="0.3">
      <c r="A180" s="63" t="s">
        <v>35</v>
      </c>
      <c r="B180" s="68" t="s">
        <v>196</v>
      </c>
      <c r="C180" s="66">
        <v>-61838.320364496991</v>
      </c>
      <c r="D180" s="69">
        <f>IF(C180 =0,0,C180 / C180 )</f>
        <v>1</v>
      </c>
      <c r="E180" s="66">
        <v>-47.038694734178456</v>
      </c>
      <c r="F180" s="69">
        <f>IF(C180 =0,0,E180 / C180 )</f>
        <v>7.6067225721713832E-4</v>
      </c>
      <c r="G180" s="66">
        <v>-5.8690486003288624</v>
      </c>
      <c r="H180" s="69">
        <f>IF(C180 =0,0,G180 / C180 )</f>
        <v>9.4909573315293957E-5</v>
      </c>
      <c r="I180" s="66">
        <v>-14.262122477849205</v>
      </c>
      <c r="J180" s="69">
        <f>IF(C180 =0,0,I180 / C180 )</f>
        <v>2.3063567046749002E-4</v>
      </c>
      <c r="K180" s="66">
        <v>-6025.5470289166497</v>
      </c>
      <c r="L180" s="69">
        <f>IF(C180 =0,0,K180 / C180 )</f>
        <v>9.7440341092706564E-2</v>
      </c>
      <c r="M180" s="66">
        <v>-125.62895125289202</v>
      </c>
      <c r="N180" s="69">
        <f>IF(C180 =0,0,M180 / C180 )</f>
        <v>2.031571208797238E-3</v>
      </c>
      <c r="O180" s="66">
        <v>-2311.4646755702488</v>
      </c>
      <c r="P180" s="69">
        <f>IF(C180 =0,0,O180 / C180 )</f>
        <v>3.7379163307568124E-2</v>
      </c>
      <c r="Q180" s="66">
        <v>-178.21889176679707</v>
      </c>
      <c r="R180" s="69">
        <f>IF(C180 =0,0,Q180 / C180 )</f>
        <v>2.8820137855671323E-3</v>
      </c>
      <c r="S180" s="66">
        <v>-32.997244917814896</v>
      </c>
      <c r="T180" s="69">
        <f>IF(C180 =0,0,S180 / C180 )</f>
        <v>5.3360512904162714E-4</v>
      </c>
      <c r="U180" s="66">
        <v>-5.4928210531586066</v>
      </c>
      <c r="V180" s="69">
        <f>IF(C180 =0,0,U180 / C180 )</f>
        <v>8.8825521469243848E-5</v>
      </c>
      <c r="W180" s="66">
        <v>-9.4748182850576015</v>
      </c>
      <c r="X180" s="69">
        <f>IF(C180 =0,0,W180 / C180 )</f>
        <v>1.5321920500443193E-4</v>
      </c>
      <c r="Y180" s="66">
        <v>-54.445133879023402</v>
      </c>
      <c r="Z180" s="69">
        <f>IF(C180 =0,0,Y180 / C180 )</f>
        <v>8.8044328432765437E-4</v>
      </c>
      <c r="AA180" s="66">
        <v>-13.779845842295289</v>
      </c>
      <c r="AB180" s="69">
        <f>IF(C180 =0,0,AA180 / C180 )</f>
        <v>2.2283667733974648E-4</v>
      </c>
      <c r="AC180" s="66">
        <v>-52916.51730144678</v>
      </c>
      <c r="AD180" s="69">
        <f>IF(C180 =0,0,AC180 / C180 )</f>
        <v>0.85572371612841458</v>
      </c>
      <c r="AE180" s="66">
        <v>-78.347347618611479</v>
      </c>
      <c r="AF180" s="69">
        <f>IF(C180 =0,0,AE180 / C180 )</f>
        <v>1.2669708225709305E-3</v>
      </c>
      <c r="AG180" s="66">
        <v>-7.8728151484875557</v>
      </c>
      <c r="AH180" s="69">
        <f>IF(C180 =0,0,AG180 / C180 )</f>
        <v>1.2731288789996867E-4</v>
      </c>
      <c r="AI180" s="66">
        <v>-1.1769481897484833</v>
      </c>
      <c r="AJ180" s="69">
        <f>IF(C180 =0,0,AI180 / C180 )</f>
        <v>1.9032667491793653E-5</v>
      </c>
      <c r="AK180" s="66">
        <v>-10.186674797073021</v>
      </c>
      <c r="AL180" s="69">
        <f>IF(C180 =0,0,AK180 / C180 )</f>
        <v>1.6473078080111406E-4</v>
      </c>
    </row>
    <row r="181" spans="1:42" x14ac:dyDescent="0.25">
      <c r="A181" s="63" t="s">
        <v>37</v>
      </c>
      <c r="B181" s="70" t="s">
        <v>54</v>
      </c>
      <c r="C181" s="71">
        <v>-362780.24765607738</v>
      </c>
      <c r="D181" s="72">
        <f>IF(C181 =0,0,C181 / C181 )</f>
        <v>1</v>
      </c>
      <c r="E181" s="71">
        <v>-299.88441467584386</v>
      </c>
      <c r="F181" s="72">
        <f>IF(C181 =0,0,E181 / C181 )</f>
        <v>8.2662828699576834E-4</v>
      </c>
      <c r="G181" s="71">
        <v>-36.463843222581126</v>
      </c>
      <c r="H181" s="72">
        <f>IF(C181 =0,0,G181 / C181 )</f>
        <v>1.0051220665450768E-4</v>
      </c>
      <c r="I181" s="71">
        <v>-101.69743746977208</v>
      </c>
      <c r="J181" s="72">
        <f>IF(C181 =0,0,I181 / C181 )</f>
        <v>2.8032793440888547E-4</v>
      </c>
      <c r="K181" s="71">
        <v>-35354.987868401244</v>
      </c>
      <c r="L181" s="72">
        <f>IF(C181 =0,0,K181 / C181 )</f>
        <v>9.7455658340909593E-2</v>
      </c>
      <c r="M181" s="71">
        <v>-733.16989758520435</v>
      </c>
      <c r="N181" s="72">
        <f>IF(C181 =0,0,M181 / C181 )</f>
        <v>2.0209752386526388E-3</v>
      </c>
      <c r="O181" s="71">
        <v>-13811.525671096166</v>
      </c>
      <c r="P181" s="72">
        <f>IF(C181 =0,0,O181 / C181 )</f>
        <v>3.8071327643476767E-2</v>
      </c>
      <c r="Q181" s="71">
        <v>-1087.7927794642321</v>
      </c>
      <c r="R181" s="72">
        <f>IF(C181 =0,0,Q181 / C181 )</f>
        <v>2.9984895442694568E-3</v>
      </c>
      <c r="S181" s="71">
        <v>-207.93841036688954</v>
      </c>
      <c r="T181" s="72">
        <f>IF(C181 =0,0,S181 / C181 )</f>
        <v>5.7318007722410272E-4</v>
      </c>
      <c r="U181" s="71">
        <v>-39.380008612787009</v>
      </c>
      <c r="V181" s="72">
        <f>IF(C181 =0,0,U181 / C181 )</f>
        <v>1.0855058638727214E-4</v>
      </c>
      <c r="W181" s="71">
        <v>-62.39592301368868</v>
      </c>
      <c r="X181" s="72">
        <f>IF(C181 =0,0,W181 / C181 )</f>
        <v>1.7199371635260918E-4</v>
      </c>
      <c r="Y181" s="71">
        <v>-305.21433836267829</v>
      </c>
      <c r="Z181" s="72">
        <f>IF(C181 =0,0,Y181 / C181 )</f>
        <v>8.4132016650484052E-4</v>
      </c>
      <c r="AA181" s="71">
        <v>-88.24910677835949</v>
      </c>
      <c r="AB181" s="72">
        <f>IF(C181 =0,0,AA181 / C181 )</f>
        <v>2.4325774996995241E-4</v>
      </c>
      <c r="AC181" s="71">
        <v>-310078.28964733926</v>
      </c>
      <c r="AD181" s="72">
        <f>IF(C181 =0,0,AC181 / C181 )</f>
        <v>0.85472759790742359</v>
      </c>
      <c r="AE181" s="71">
        <v>-446.93158991643134</v>
      </c>
      <c r="AF181" s="72">
        <f>IF(C181 =0,0,AE181 / C181 )</f>
        <v>1.2319623044640816E-3</v>
      </c>
      <c r="AG181" s="71">
        <v>-44.910388141791543</v>
      </c>
      <c r="AH181" s="72">
        <f>IF(C181 =0,0,AG181 / C181 )</f>
        <v>1.2379502035173495E-4</v>
      </c>
      <c r="AI181" s="71">
        <v>-7.8431055777344802</v>
      </c>
      <c r="AJ181" s="72">
        <f>IF(C181 =0,0,AI181 / C181 )</f>
        <v>2.1619439394533671E-5</v>
      </c>
      <c r="AK181" s="71">
        <v>-73.573226052732608</v>
      </c>
      <c r="AL181" s="72">
        <f>IF(C181 =0,0,AK181 / C181 )</f>
        <v>2.0280383655970553E-4</v>
      </c>
    </row>
    <row r="182" spans="1:42" ht="15.75" thickBot="1" x14ac:dyDescent="0.3">
      <c r="A182" s="63" t="s">
        <v>39</v>
      </c>
    </row>
    <row r="183" spans="1:42" x14ac:dyDescent="0.25">
      <c r="A183" s="63" t="s">
        <v>41</v>
      </c>
      <c r="B183" s="73" t="s">
        <v>56</v>
      </c>
      <c r="C183" s="71">
        <v>83602.40841708341</v>
      </c>
      <c r="D183" s="72">
        <f>IF(C183 =0,0,C183 / C183 )</f>
        <v>1</v>
      </c>
      <c r="E183" s="71">
        <v>127.84876041375024</v>
      </c>
      <c r="F183" s="72">
        <f>IF(C183 =0,0,E183 / C183 )</f>
        <v>1.5292473367026287E-3</v>
      </c>
      <c r="G183" s="71">
        <v>13.991718792892321</v>
      </c>
      <c r="H183" s="72">
        <f>IF(C183 =0,0,G183 / C183 )</f>
        <v>1.6736023588087492E-4</v>
      </c>
      <c r="I183" s="71">
        <v>49.088920018565958</v>
      </c>
      <c r="J183" s="72">
        <f>IF(C183 =0,0,I183 / C183 )</f>
        <v>5.8717112279429344E-4</v>
      </c>
      <c r="K183" s="71">
        <v>8264.8350945993534</v>
      </c>
      <c r="L183" s="72">
        <f>IF(C183 =0,0,K183 / C183 )</f>
        <v>9.8858815805484709E-2</v>
      </c>
      <c r="M183" s="71">
        <v>158.16595505368988</v>
      </c>
      <c r="N183" s="72">
        <f>IF(C183 =0,0,M183 / C183 )</f>
        <v>1.891882758504001E-3</v>
      </c>
      <c r="O183" s="71">
        <v>3926.5252971773366</v>
      </c>
      <c r="P183" s="72">
        <f>IF(C183 =0,0,O183 / C183 )</f>
        <v>4.6966652893399012E-2</v>
      </c>
      <c r="Q183" s="71">
        <v>367.07911271498682</v>
      </c>
      <c r="R183" s="72">
        <f>IF(C183 =0,0,Q183 / C183 )</f>
        <v>4.3907719845063392E-3</v>
      </c>
      <c r="S183" s="71">
        <v>83.598484465603079</v>
      </c>
      <c r="T183" s="72">
        <f>IF(C183 =0,0,S183 / C183 )</f>
        <v>9.9995306413350258E-4</v>
      </c>
      <c r="U183" s="71">
        <v>18.942099741102982</v>
      </c>
      <c r="V183" s="72">
        <f>IF(C183 =0,0,U183 / C183 )</f>
        <v>2.2657361312610622E-4</v>
      </c>
      <c r="W183" s="71">
        <v>29.718882282272496</v>
      </c>
      <c r="X183" s="72">
        <f>IF(C183 =0,0,W183 / C183 )</f>
        <v>3.5547878159213059E-4</v>
      </c>
      <c r="Y183" s="71">
        <v>31.990510089011799</v>
      </c>
      <c r="Z183" s="72">
        <f>IF(C183 =0,0,Y183 / C183 )</f>
        <v>3.8265058022508863E-4</v>
      </c>
      <c r="AA183" s="71">
        <v>35.01529560184332</v>
      </c>
      <c r="AB183" s="72">
        <f>IF(C183 =0,0,AA183 / C183 )</f>
        <v>4.188311827950671E-4</v>
      </c>
      <c r="AC183" s="71">
        <v>70368.642349821937</v>
      </c>
      <c r="AD183" s="72">
        <f>IF(C183 =0,0,AC183 / C183 )</f>
        <v>0.84170592309686054</v>
      </c>
      <c r="AE183" s="71">
        <v>79.866740291415823</v>
      </c>
      <c r="AF183" s="72">
        <f>IF(C183 =0,0,AE183 / C183 )</f>
        <v>9.553162618589797E-4</v>
      </c>
      <c r="AG183" s="71">
        <v>8.0254929099503283</v>
      </c>
      <c r="AH183" s="72">
        <f>IF(C183 =0,0,AG183 / C183 )</f>
        <v>9.5995953488708227E-5</v>
      </c>
      <c r="AI183" s="71">
        <v>3.7003510675270754</v>
      </c>
      <c r="AJ183" s="72">
        <f>IF(C183 =0,0,AI183 / C183 )</f>
        <v>4.4261297462465706E-5</v>
      </c>
      <c r="AK183" s="71">
        <v>35.373352042174297</v>
      </c>
      <c r="AL183" s="72">
        <f>IF(C183 =0,0,AK183 / C183 )</f>
        <v>4.2311403118556649E-4</v>
      </c>
    </row>
    <row r="184" spans="1:42" ht="15.75" thickBot="1" x14ac:dyDescent="0.3">
      <c r="A184" s="63" t="s">
        <v>43</v>
      </c>
    </row>
    <row r="185" spans="1:42" ht="15.75" thickBot="1" x14ac:dyDescent="0.3">
      <c r="A185" s="63" t="s">
        <v>45</v>
      </c>
      <c r="B185" s="74" t="s">
        <v>58</v>
      </c>
      <c r="C185" s="75">
        <v>1850037.7825580654</v>
      </c>
      <c r="D185" s="76">
        <f>IF(C185 =0,0,C185 / C185 )</f>
        <v>1</v>
      </c>
      <c r="E185" s="75">
        <v>3833.3945946863964</v>
      </c>
      <c r="F185" s="76">
        <f>IF(C185 =0,0,E185 / C185 )</f>
        <v>2.0720628685679727E-3</v>
      </c>
      <c r="G185" s="75">
        <v>362.00793426434836</v>
      </c>
      <c r="H185" s="76">
        <f>IF(C185 =0,0,G185 / C185 )</f>
        <v>1.9567596817606419E-4</v>
      </c>
      <c r="I185" s="75">
        <v>3876.1544466096211</v>
      </c>
      <c r="J185" s="76">
        <f>IF(C185 =0,0,I185 / C185 )</f>
        <v>2.0951758300038741E-3</v>
      </c>
      <c r="K185" s="75">
        <v>174592.55189799605</v>
      </c>
      <c r="L185" s="76">
        <f>IF(C185 =0,0,K185 / C185 )</f>
        <v>9.437242500884778E-2</v>
      </c>
      <c r="M185" s="75">
        <v>3416.3448221365143</v>
      </c>
      <c r="N185" s="76">
        <f>IF(C185 =0,0,M185 / C185 )</f>
        <v>1.8466351629925638E-3</v>
      </c>
      <c r="O185" s="75">
        <v>88807.072208130878</v>
      </c>
      <c r="P185" s="76">
        <f>IF(C185 =0,0,O185 / C185 )</f>
        <v>4.8002842452945185E-2</v>
      </c>
      <c r="Q185" s="75">
        <v>8956.9939626109372</v>
      </c>
      <c r="R185" s="76">
        <f>IF(C185 =0,0,Q185 / C185 )</f>
        <v>4.841519479794631E-3</v>
      </c>
      <c r="S185" s="75">
        <v>2400.1397438410359</v>
      </c>
      <c r="T185" s="76">
        <f>IF(C185 =0,0,S185 / C185 )</f>
        <v>1.2973463387987347E-3</v>
      </c>
      <c r="U185" s="75">
        <v>1557.4573598956845</v>
      </c>
      <c r="V185" s="76">
        <f>IF(C185 =0,0,U185 / C185 )</f>
        <v>8.4185165004693741E-4</v>
      </c>
      <c r="W185" s="75">
        <v>1019.7753441740025</v>
      </c>
      <c r="X185" s="76">
        <f>IF(C185 =0,0,W185 / C185 )</f>
        <v>5.5121865822867092E-4</v>
      </c>
      <c r="Y185" s="75">
        <v>237.1636631969983</v>
      </c>
      <c r="Z185" s="76">
        <f>IF(C185 =0,0,Y185 / C185 )</f>
        <v>1.2819395659534574E-4</v>
      </c>
      <c r="AA185" s="75">
        <v>1233.2259457012244</v>
      </c>
      <c r="AB185" s="76">
        <f>IF(C185 =0,0,AA185 / C185 )</f>
        <v>6.6659500542525722E-4</v>
      </c>
      <c r="AC185" s="75">
        <v>1556095.2316532189</v>
      </c>
      <c r="AD185" s="76">
        <f>IF(C185 =0,0,AC185 / C185 )</f>
        <v>0.84111537954732507</v>
      </c>
      <c r="AE185" s="75">
        <v>425.29688058875621</v>
      </c>
      <c r="AF185" s="76">
        <f>IF(C185 =0,0,AE185 / C185 )</f>
        <v>2.2988551077086331E-4</v>
      </c>
      <c r="AG185" s="75">
        <v>42.736401752907291</v>
      </c>
      <c r="AH185" s="76">
        <f>IF(C185 =0,0,AG185 / C185 )</f>
        <v>2.3100285927034015E-5</v>
      </c>
      <c r="AI185" s="75">
        <v>141.28772885881082</v>
      </c>
      <c r="AJ185" s="76">
        <f>IF(C185 =0,0,AI185 / C185 )</f>
        <v>7.6370185620453052E-5</v>
      </c>
      <c r="AK185" s="75">
        <v>3040.9479704024538</v>
      </c>
      <c r="AL185" s="76">
        <f>IF(C185 =0,0,AK185 / C185 )</f>
        <v>1.6437220899335934E-3</v>
      </c>
    </row>
    <row r="186" spans="1:42" ht="15.75" thickTop="1" x14ac:dyDescent="0.25">
      <c r="A186" s="63" t="s">
        <v>47</v>
      </c>
    </row>
    <row r="187" spans="1:42" x14ac:dyDescent="0.25">
      <c r="A187" s="63" t="s">
        <v>49</v>
      </c>
      <c r="B187" s="65" t="s">
        <v>200</v>
      </c>
      <c r="C187" s="66"/>
      <c r="D187" s="67"/>
      <c r="E187" s="66"/>
      <c r="F187" s="67"/>
      <c r="G187" s="66"/>
      <c r="H187" s="67"/>
      <c r="I187" s="66"/>
      <c r="J187" s="67"/>
      <c r="K187" s="66"/>
      <c r="L187" s="67"/>
      <c r="M187" s="66"/>
      <c r="N187" s="67"/>
      <c r="O187" s="66"/>
      <c r="P187" s="67"/>
      <c r="Q187" s="66"/>
      <c r="R187" s="67"/>
      <c r="S187" s="66"/>
      <c r="T187" s="67"/>
      <c r="U187" s="66"/>
      <c r="V187" s="67"/>
      <c r="W187" s="66"/>
      <c r="X187" s="67"/>
      <c r="Y187" s="66"/>
      <c r="Z187" s="67"/>
      <c r="AA187" s="66"/>
      <c r="AB187" s="67"/>
      <c r="AC187" s="66"/>
      <c r="AD187" s="67"/>
      <c r="AE187" s="66"/>
      <c r="AF187" s="67"/>
      <c r="AG187" s="66"/>
      <c r="AH187" s="67"/>
      <c r="AI187" s="66"/>
      <c r="AJ187" s="67"/>
      <c r="AK187" s="66"/>
      <c r="AL187" s="67"/>
    </row>
    <row r="188" spans="1:42" x14ac:dyDescent="0.25">
      <c r="A188" s="63" t="s">
        <v>51</v>
      </c>
      <c r="B188" s="68" t="s">
        <v>179</v>
      </c>
      <c r="C188" s="66">
        <v>555810.83720626379</v>
      </c>
      <c r="D188" s="69">
        <f>IF(C188 =0,0,C188 / C188 )</f>
        <v>1</v>
      </c>
      <c r="E188" s="66">
        <v>0</v>
      </c>
      <c r="F188" s="69">
        <f>IF(C188 =0,0,E188 / C188 )</f>
        <v>0</v>
      </c>
      <c r="G188" s="66">
        <v>0</v>
      </c>
      <c r="H188" s="69">
        <f>IF(C188 =0,0,G188 / C188 )</f>
        <v>0</v>
      </c>
      <c r="I188" s="66">
        <v>0</v>
      </c>
      <c r="J188" s="69">
        <f>IF(C188 =0,0,I188 / C188 )</f>
        <v>0</v>
      </c>
      <c r="K188" s="66">
        <v>0</v>
      </c>
      <c r="L188" s="69">
        <f>IF(C188 =0,0,K188 / C188 )</f>
        <v>0</v>
      </c>
      <c r="M188" s="66">
        <v>0</v>
      </c>
      <c r="N188" s="69">
        <f>IF(C188 =0,0,M188 / C188 )</f>
        <v>0</v>
      </c>
      <c r="O188" s="66">
        <v>0</v>
      </c>
      <c r="P188" s="69">
        <f>IF(C188 =0,0,O188 / C188 )</f>
        <v>0</v>
      </c>
      <c r="Q188" s="66">
        <v>0</v>
      </c>
      <c r="R188" s="69">
        <f>IF(C188 =0,0,Q188 / C188 )</f>
        <v>0</v>
      </c>
      <c r="S188" s="66">
        <v>0</v>
      </c>
      <c r="T188" s="69">
        <f>IF(C188 =0,0,S188 / C188 )</f>
        <v>0</v>
      </c>
      <c r="U188" s="66">
        <v>0</v>
      </c>
      <c r="V188" s="69">
        <f>IF(C188 =0,0,U188 / C188 )</f>
        <v>0</v>
      </c>
      <c r="W188" s="66">
        <v>0</v>
      </c>
      <c r="X188" s="69">
        <f>IF(C188 =0,0,W188 / C188 )</f>
        <v>0</v>
      </c>
      <c r="Y188" s="66">
        <v>80781.32083240099</v>
      </c>
      <c r="Z188" s="69">
        <f>IF(C188 =0,0,Y188 / C188 )</f>
        <v>0.14533959294216262</v>
      </c>
      <c r="AA188" s="66">
        <v>0</v>
      </c>
      <c r="AB188" s="69">
        <f>IF(C188 =0,0,AA188 / C188 )</f>
        <v>0</v>
      </c>
      <c r="AC188" s="66">
        <v>0</v>
      </c>
      <c r="AD188" s="69">
        <f>IF(C188 =0,0,AC188 / C188 )</f>
        <v>0</v>
      </c>
      <c r="AE188" s="66">
        <v>474812.7394126688</v>
      </c>
      <c r="AF188" s="69">
        <f>IF(C188 =0,0,AE188 / C188 )</f>
        <v>0.85427038774428166</v>
      </c>
      <c r="AG188" s="66">
        <v>216.77696119394167</v>
      </c>
      <c r="AH188" s="69">
        <f>IF(C188 =0,0,AG188 / C188 )</f>
        <v>3.900193135555844E-4</v>
      </c>
      <c r="AI188" s="66">
        <v>0</v>
      </c>
      <c r="AJ188" s="69">
        <f>IF(C188 =0,0,AI188 / C188 )</f>
        <v>0</v>
      </c>
      <c r="AK188" s="66">
        <v>0</v>
      </c>
      <c r="AL188" s="69">
        <f>IF(C188 =0,0,AK188 / C188 )</f>
        <v>0</v>
      </c>
    </row>
    <row r="189" spans="1:42" x14ac:dyDescent="0.25">
      <c r="A189" s="63" t="s">
        <v>53</v>
      </c>
      <c r="B189" s="68" t="s">
        <v>180</v>
      </c>
      <c r="C189" s="66">
        <v>18743.579236175297</v>
      </c>
      <c r="D189" s="69">
        <f>IF(C189 =0,0,C189 / C189 )</f>
        <v>1</v>
      </c>
      <c r="E189" s="66">
        <v>0</v>
      </c>
      <c r="F189" s="69">
        <f>IF(C189 =0,0,E189 / C189 )</f>
        <v>0</v>
      </c>
      <c r="G189" s="66">
        <v>0</v>
      </c>
      <c r="H189" s="69">
        <f>IF(C189 =0,0,G189 / C189 )</f>
        <v>0</v>
      </c>
      <c r="I189" s="66">
        <v>0</v>
      </c>
      <c r="J189" s="69">
        <f>IF(C189 =0,0,I189 / C189 )</f>
        <v>0</v>
      </c>
      <c r="K189" s="66">
        <v>0</v>
      </c>
      <c r="L189" s="69">
        <f>IF(C189 =0,0,K189 / C189 )</f>
        <v>0</v>
      </c>
      <c r="M189" s="66">
        <v>0</v>
      </c>
      <c r="N189" s="69">
        <f>IF(C189 =0,0,M189 / C189 )</f>
        <v>0</v>
      </c>
      <c r="O189" s="66">
        <v>0</v>
      </c>
      <c r="P189" s="69">
        <f>IF(C189 =0,0,O189 / C189 )</f>
        <v>0</v>
      </c>
      <c r="Q189" s="66">
        <v>0</v>
      </c>
      <c r="R189" s="69">
        <f>IF(C189 =0,0,Q189 / C189 )</f>
        <v>0</v>
      </c>
      <c r="S189" s="66">
        <v>0</v>
      </c>
      <c r="T189" s="69">
        <f>IF(C189 =0,0,S189 / C189 )</f>
        <v>0</v>
      </c>
      <c r="U189" s="66">
        <v>0</v>
      </c>
      <c r="V189" s="69">
        <f>IF(C189 =0,0,U189 / C189 )</f>
        <v>0</v>
      </c>
      <c r="W189" s="66">
        <v>0</v>
      </c>
      <c r="X189" s="69">
        <f>IF(C189 =0,0,W189 / C189 )</f>
        <v>0</v>
      </c>
      <c r="Y189" s="66">
        <v>797.45772172674469</v>
      </c>
      <c r="Z189" s="69">
        <f>IF(C189 =0,0,Y189 / C189 )</f>
        <v>4.2545647855114208E-2</v>
      </c>
      <c r="AA189" s="66">
        <v>0</v>
      </c>
      <c r="AB189" s="69">
        <f>IF(C189 =0,0,AA189 / C189 )</f>
        <v>0</v>
      </c>
      <c r="AC189" s="66">
        <v>0</v>
      </c>
      <c r="AD189" s="69">
        <f>IF(C189 =0,0,AC189 / C189 )</f>
        <v>0</v>
      </c>
      <c r="AE189" s="66">
        <v>17937.931906112601</v>
      </c>
      <c r="AF189" s="69">
        <f>IF(C189 =0,0,AE189 / C189 )</f>
        <v>0.95701742341143736</v>
      </c>
      <c r="AG189" s="66">
        <v>8.1896083359535616</v>
      </c>
      <c r="AH189" s="69">
        <f>IF(C189 =0,0,AG189 / C189 )</f>
        <v>4.3692873344849389E-4</v>
      </c>
      <c r="AI189" s="66">
        <v>0</v>
      </c>
      <c r="AJ189" s="69">
        <f>IF(C189 =0,0,AI189 / C189 )</f>
        <v>0</v>
      </c>
      <c r="AK189" s="66">
        <v>0</v>
      </c>
      <c r="AL189" s="69">
        <f>IF(C189 =0,0,AK189 / C189 )</f>
        <v>0</v>
      </c>
    </row>
    <row r="190" spans="1:42" ht="15.75" thickBot="1" x14ac:dyDescent="0.3">
      <c r="A190" s="63" t="s">
        <v>55</v>
      </c>
      <c r="B190" s="68" t="s">
        <v>181</v>
      </c>
      <c r="C190" s="66">
        <v>14848.581199041846</v>
      </c>
      <c r="D190" s="69">
        <f>IF(C190 =0,0,C190 / C190 )</f>
        <v>1</v>
      </c>
      <c r="E190" s="66">
        <v>0</v>
      </c>
      <c r="F190" s="69">
        <f>IF(C190 =0,0,E190 / C190 )</f>
        <v>0</v>
      </c>
      <c r="G190" s="66">
        <v>0</v>
      </c>
      <c r="H190" s="69">
        <f>IF(C190 =0,0,G190 / C190 )</f>
        <v>0</v>
      </c>
      <c r="I190" s="66">
        <v>0</v>
      </c>
      <c r="J190" s="69">
        <f>IF(C190 =0,0,I190 / C190 )</f>
        <v>0</v>
      </c>
      <c r="K190" s="66">
        <v>0</v>
      </c>
      <c r="L190" s="69">
        <f>IF(C190 =0,0,K190 / C190 )</f>
        <v>0</v>
      </c>
      <c r="M190" s="66">
        <v>0</v>
      </c>
      <c r="N190" s="69">
        <f>IF(C190 =0,0,M190 / C190 )</f>
        <v>0</v>
      </c>
      <c r="O190" s="66">
        <v>0</v>
      </c>
      <c r="P190" s="69">
        <f>IF(C190 =0,0,O190 / C190 )</f>
        <v>0</v>
      </c>
      <c r="Q190" s="66">
        <v>0</v>
      </c>
      <c r="R190" s="69">
        <f>IF(C190 =0,0,Q190 / C190 )</f>
        <v>0</v>
      </c>
      <c r="S190" s="66">
        <v>0</v>
      </c>
      <c r="T190" s="69">
        <f>IF(C190 =0,0,S190 / C190 )</f>
        <v>0</v>
      </c>
      <c r="U190" s="66">
        <v>0</v>
      </c>
      <c r="V190" s="69">
        <f>IF(C190 =0,0,U190 / C190 )</f>
        <v>0</v>
      </c>
      <c r="W190" s="66">
        <v>0</v>
      </c>
      <c r="X190" s="69">
        <f>IF(C190 =0,0,W190 / C190 )</f>
        <v>0</v>
      </c>
      <c r="Y190" s="66">
        <v>631.74250684250376</v>
      </c>
      <c r="Z190" s="69">
        <f>IF(C190 =0,0,Y190 / C190 )</f>
        <v>4.2545647855114201E-2</v>
      </c>
      <c r="AA190" s="66">
        <v>0</v>
      </c>
      <c r="AB190" s="69">
        <f>IF(C190 =0,0,AA190 / C190 )</f>
        <v>0</v>
      </c>
      <c r="AC190" s="66">
        <v>0</v>
      </c>
      <c r="AD190" s="69">
        <f>IF(C190 =0,0,AC190 / C190 )</f>
        <v>0</v>
      </c>
      <c r="AE190" s="66">
        <v>14210.350920422537</v>
      </c>
      <c r="AF190" s="69">
        <f>IF(C190 =0,0,AE190 / C190 )</f>
        <v>0.95701742341143725</v>
      </c>
      <c r="AG190" s="66">
        <v>6.4877717768044727</v>
      </c>
      <c r="AH190" s="69">
        <f>IF(C190 =0,0,AG190 / C190 )</f>
        <v>4.3692873344849389E-4</v>
      </c>
      <c r="AI190" s="66">
        <v>0</v>
      </c>
      <c r="AJ190" s="69">
        <f>IF(C190 =0,0,AI190 / C190 )</f>
        <v>0</v>
      </c>
      <c r="AK190" s="66">
        <v>0</v>
      </c>
      <c r="AL190" s="69">
        <f>IF(C190 =0,0,AK190 / C190 )</f>
        <v>0</v>
      </c>
    </row>
    <row r="191" spans="1:42" x14ac:dyDescent="0.25">
      <c r="A191" s="63" t="s">
        <v>57</v>
      </c>
      <c r="B191" s="70" t="s">
        <v>38</v>
      </c>
      <c r="C191" s="71">
        <v>589402.99764148088</v>
      </c>
      <c r="D191" s="72">
        <f>IF(C191 =0,0,C191 / C191 )</f>
        <v>1</v>
      </c>
      <c r="E191" s="71">
        <v>0</v>
      </c>
      <c r="F191" s="72">
        <f>IF(C191 =0,0,E191 / C191 )</f>
        <v>0</v>
      </c>
      <c r="G191" s="71">
        <v>0</v>
      </c>
      <c r="H191" s="72">
        <f>IF(C191 =0,0,G191 / C191 )</f>
        <v>0</v>
      </c>
      <c r="I191" s="71">
        <v>0</v>
      </c>
      <c r="J191" s="72">
        <f>IF(C191 =0,0,I191 / C191 )</f>
        <v>0</v>
      </c>
      <c r="K191" s="71">
        <v>0</v>
      </c>
      <c r="L191" s="72">
        <f>IF(C191 =0,0,K191 / C191 )</f>
        <v>0</v>
      </c>
      <c r="M191" s="71">
        <v>0</v>
      </c>
      <c r="N191" s="72">
        <f>IF(C191 =0,0,M191 / C191 )</f>
        <v>0</v>
      </c>
      <c r="O191" s="71">
        <v>0</v>
      </c>
      <c r="P191" s="72">
        <f>IF(C191 =0,0,O191 / C191 )</f>
        <v>0</v>
      </c>
      <c r="Q191" s="71">
        <v>0</v>
      </c>
      <c r="R191" s="72">
        <f>IF(C191 =0,0,Q191 / C191 )</f>
        <v>0</v>
      </c>
      <c r="S191" s="71">
        <v>0</v>
      </c>
      <c r="T191" s="72">
        <f>IF(C191 =0,0,S191 / C191 )</f>
        <v>0</v>
      </c>
      <c r="U191" s="71">
        <v>0</v>
      </c>
      <c r="V191" s="72">
        <f>IF(C191 =0,0,U191 / C191 )</f>
        <v>0</v>
      </c>
      <c r="W191" s="71">
        <v>0</v>
      </c>
      <c r="X191" s="72">
        <f>IF(C191 =0,0,W191 / C191 )</f>
        <v>0</v>
      </c>
      <c r="Y191" s="71">
        <v>82210.521060970234</v>
      </c>
      <c r="Z191" s="72">
        <f>IF(C191 =0,0,Y191 / C191 )</f>
        <v>0.13948100262458596</v>
      </c>
      <c r="AA191" s="71">
        <v>0</v>
      </c>
      <c r="AB191" s="72">
        <f>IF(C191 =0,0,AA191 / C191 )</f>
        <v>0</v>
      </c>
      <c r="AC191" s="71">
        <v>0</v>
      </c>
      <c r="AD191" s="72">
        <f>IF(C191 =0,0,AC191 / C191 )</f>
        <v>0</v>
      </c>
      <c r="AE191" s="71">
        <v>506961.02223920397</v>
      </c>
      <c r="AF191" s="72">
        <f>IF(C191 =0,0,AE191 / C191 )</f>
        <v>0.86012630452818917</v>
      </c>
      <c r="AG191" s="71">
        <v>231.45434130669966</v>
      </c>
      <c r="AH191" s="72">
        <f>IF(C191 =0,0,AG191 / C191 )</f>
        <v>3.9269284722485845E-4</v>
      </c>
      <c r="AI191" s="71">
        <v>0</v>
      </c>
      <c r="AJ191" s="72">
        <f>IF(C191 =0,0,AI191 / C191 )</f>
        <v>0</v>
      </c>
      <c r="AK191" s="71">
        <v>0</v>
      </c>
      <c r="AL191" s="72">
        <f>IF(C191 =0,0,AK191 / C191 )</f>
        <v>0</v>
      </c>
    </row>
    <row r="192" spans="1:42" x14ac:dyDescent="0.25">
      <c r="A192" s="63" t="s">
        <v>59</v>
      </c>
    </row>
    <row r="193" spans="1:38" x14ac:dyDescent="0.25">
      <c r="A193" s="63" t="s">
        <v>60</v>
      </c>
      <c r="B193" s="68" t="s">
        <v>184</v>
      </c>
      <c r="C193" s="66">
        <v>-214459.09615133493</v>
      </c>
      <c r="D193" s="69">
        <f>IF(C193 =0,0,C193 / C193 )</f>
        <v>1</v>
      </c>
      <c r="E193" s="66">
        <v>0</v>
      </c>
      <c r="F193" s="69">
        <f>IF(C193 =0,0,E193 / C193 )</f>
        <v>0</v>
      </c>
      <c r="G193" s="66">
        <v>0</v>
      </c>
      <c r="H193" s="69">
        <f>IF(C193 =0,0,G193 / C193 )</f>
        <v>0</v>
      </c>
      <c r="I193" s="66">
        <v>0</v>
      </c>
      <c r="J193" s="69">
        <f>IF(C193 =0,0,I193 / C193 )</f>
        <v>0</v>
      </c>
      <c r="K193" s="66">
        <v>0</v>
      </c>
      <c r="L193" s="69">
        <f>IF(C193 =0,0,K193 / C193 )</f>
        <v>0</v>
      </c>
      <c r="M193" s="66">
        <v>0</v>
      </c>
      <c r="N193" s="69">
        <f>IF(C193 =0,0,M193 / C193 )</f>
        <v>0</v>
      </c>
      <c r="O193" s="66">
        <v>0</v>
      </c>
      <c r="P193" s="69">
        <f>IF(C193 =0,0,O193 / C193 )</f>
        <v>0</v>
      </c>
      <c r="Q193" s="66">
        <v>0</v>
      </c>
      <c r="R193" s="69">
        <f>IF(C193 =0,0,Q193 / C193 )</f>
        <v>0</v>
      </c>
      <c r="S193" s="66">
        <v>0</v>
      </c>
      <c r="T193" s="69">
        <f>IF(C193 =0,0,S193 / C193 )</f>
        <v>0</v>
      </c>
      <c r="U193" s="66">
        <v>0</v>
      </c>
      <c r="V193" s="69">
        <f>IF(C193 =0,0,U193 / C193 )</f>
        <v>0</v>
      </c>
      <c r="W193" s="66">
        <v>0</v>
      </c>
      <c r="X193" s="69">
        <f>IF(C193 =0,0,W193 / C193 )</f>
        <v>0</v>
      </c>
      <c r="Y193" s="66">
        <v>-34069.828660375104</v>
      </c>
      <c r="Z193" s="69">
        <f>IF(C193 =0,0,Y193 / C193 )</f>
        <v>0.15886399444830931</v>
      </c>
      <c r="AA193" s="66">
        <v>0</v>
      </c>
      <c r="AB193" s="69">
        <f>IF(C193 =0,0,AA193 / C193 )</f>
        <v>0</v>
      </c>
      <c r="AC193" s="66">
        <v>0</v>
      </c>
      <c r="AD193" s="69">
        <f>IF(C193 =0,0,AC193 / C193 )</f>
        <v>0</v>
      </c>
      <c r="AE193" s="66">
        <v>-180306.9478963014</v>
      </c>
      <c r="AF193" s="69">
        <f>IF(C193 =0,0,AE193 / C193 )</f>
        <v>0.84075215802022329</v>
      </c>
      <c r="AG193" s="66">
        <v>-82.319594658440394</v>
      </c>
      <c r="AH193" s="69">
        <f>IF(C193 =0,0,AG193 / C193 )</f>
        <v>3.8384753146749652E-4</v>
      </c>
      <c r="AI193" s="66">
        <v>0</v>
      </c>
      <c r="AJ193" s="69">
        <f>IF(C193 =0,0,AI193 / C193 )</f>
        <v>0</v>
      </c>
      <c r="AK193" s="66">
        <v>0</v>
      </c>
      <c r="AL193" s="69">
        <f>IF(C193 =0,0,AK193 / C193 )</f>
        <v>0</v>
      </c>
    </row>
    <row r="194" spans="1:38" x14ac:dyDescent="0.25">
      <c r="A194" s="63" t="s">
        <v>62</v>
      </c>
      <c r="B194" s="68" t="s">
        <v>185</v>
      </c>
      <c r="C194" s="66">
        <v>-6927.775227087951</v>
      </c>
      <c r="D194" s="69">
        <f>IF(C194 =0,0,C194 / C194 )</f>
        <v>1</v>
      </c>
      <c r="E194" s="66">
        <v>0</v>
      </c>
      <c r="F194" s="69">
        <f>IF(C194 =0,0,E194 / C194 )</f>
        <v>0</v>
      </c>
      <c r="G194" s="66">
        <v>0</v>
      </c>
      <c r="H194" s="69">
        <f>IF(C194 =0,0,G194 / C194 )</f>
        <v>0</v>
      </c>
      <c r="I194" s="66">
        <v>0</v>
      </c>
      <c r="J194" s="69">
        <f>IF(C194 =0,0,I194 / C194 )</f>
        <v>0</v>
      </c>
      <c r="K194" s="66">
        <v>0</v>
      </c>
      <c r="L194" s="69">
        <f>IF(C194 =0,0,K194 / C194 )</f>
        <v>0</v>
      </c>
      <c r="M194" s="66">
        <v>0</v>
      </c>
      <c r="N194" s="69">
        <f>IF(C194 =0,0,M194 / C194 )</f>
        <v>0</v>
      </c>
      <c r="O194" s="66">
        <v>0</v>
      </c>
      <c r="P194" s="69">
        <f>IF(C194 =0,0,O194 / C194 )</f>
        <v>0</v>
      </c>
      <c r="Q194" s="66">
        <v>0</v>
      </c>
      <c r="R194" s="69">
        <f>IF(C194 =0,0,Q194 / C194 )</f>
        <v>0</v>
      </c>
      <c r="S194" s="66">
        <v>0</v>
      </c>
      <c r="T194" s="69">
        <f>IF(C194 =0,0,S194 / C194 )</f>
        <v>0</v>
      </c>
      <c r="U194" s="66">
        <v>0</v>
      </c>
      <c r="V194" s="69">
        <f>IF(C194 =0,0,U194 / C194 )</f>
        <v>0</v>
      </c>
      <c r="W194" s="66">
        <v>0</v>
      </c>
      <c r="X194" s="69">
        <f>IF(C194 =0,0,W194 / C194 )</f>
        <v>0</v>
      </c>
      <c r="Y194" s="66">
        <v>-294.74668523106777</v>
      </c>
      <c r="Z194" s="69">
        <f>IF(C194 =0,0,Y194 / C194 )</f>
        <v>4.2545647855114201E-2</v>
      </c>
      <c r="AA194" s="66">
        <v>0</v>
      </c>
      <c r="AB194" s="69">
        <f>IF(C194 =0,0,AA194 / C194 )</f>
        <v>0</v>
      </c>
      <c r="AC194" s="66">
        <v>0</v>
      </c>
      <c r="AD194" s="69">
        <f>IF(C194 =0,0,AC194 / C194 )</f>
        <v>0</v>
      </c>
      <c r="AE194" s="66">
        <v>-6630.0015978012962</v>
      </c>
      <c r="AF194" s="69">
        <f>IF(C194 =0,0,AE194 / C194 )</f>
        <v>0.95701742341143736</v>
      </c>
      <c r="AG194" s="66">
        <v>-3.0269440555873905</v>
      </c>
      <c r="AH194" s="69">
        <f>IF(C194 =0,0,AG194 / C194 )</f>
        <v>4.3692873344849389E-4</v>
      </c>
      <c r="AI194" s="66">
        <v>0</v>
      </c>
      <c r="AJ194" s="69">
        <f>IF(C194 =0,0,AI194 / C194 )</f>
        <v>0</v>
      </c>
      <c r="AK194" s="66">
        <v>0</v>
      </c>
      <c r="AL194" s="69">
        <f>IF(C194 =0,0,AK194 / C194 )</f>
        <v>0</v>
      </c>
    </row>
    <row r="195" spans="1:38" ht="15.75" thickBot="1" x14ac:dyDescent="0.3">
      <c r="A195" s="63" t="s">
        <v>64</v>
      </c>
      <c r="B195" s="68" t="s">
        <v>186</v>
      </c>
      <c r="C195" s="66">
        <v>-4998.8105261172486</v>
      </c>
      <c r="D195" s="69">
        <f>IF(C195 =0,0,C195 / C195 )</f>
        <v>1</v>
      </c>
      <c r="E195" s="66">
        <v>0</v>
      </c>
      <c r="F195" s="69">
        <f>IF(C195 =0,0,E195 / C195 )</f>
        <v>0</v>
      </c>
      <c r="G195" s="66">
        <v>0</v>
      </c>
      <c r="H195" s="69">
        <f>IF(C195 =0,0,G195 / C195 )</f>
        <v>0</v>
      </c>
      <c r="I195" s="66">
        <v>0</v>
      </c>
      <c r="J195" s="69">
        <f>IF(C195 =0,0,I195 / C195 )</f>
        <v>0</v>
      </c>
      <c r="K195" s="66">
        <v>0</v>
      </c>
      <c r="L195" s="69">
        <f>IF(C195 =0,0,K195 / C195 )</f>
        <v>0</v>
      </c>
      <c r="M195" s="66">
        <v>0</v>
      </c>
      <c r="N195" s="69">
        <f>IF(C195 =0,0,M195 / C195 )</f>
        <v>0</v>
      </c>
      <c r="O195" s="66">
        <v>0</v>
      </c>
      <c r="P195" s="69">
        <f>IF(C195 =0,0,O195 / C195 )</f>
        <v>0</v>
      </c>
      <c r="Q195" s="66">
        <v>0</v>
      </c>
      <c r="R195" s="69">
        <f>IF(C195 =0,0,Q195 / C195 )</f>
        <v>0</v>
      </c>
      <c r="S195" s="66">
        <v>0</v>
      </c>
      <c r="T195" s="69">
        <f>IF(C195 =0,0,S195 / C195 )</f>
        <v>0</v>
      </c>
      <c r="U195" s="66">
        <v>0</v>
      </c>
      <c r="V195" s="69">
        <f>IF(C195 =0,0,U195 / C195 )</f>
        <v>0</v>
      </c>
      <c r="W195" s="66">
        <v>0</v>
      </c>
      <c r="X195" s="69">
        <f>IF(C195 =0,0,W195 / C195 )</f>
        <v>0</v>
      </c>
      <c r="Y195" s="66">
        <v>-212.67763233862257</v>
      </c>
      <c r="Z195" s="69">
        <f>IF(C195 =0,0,Y195 / C195 )</f>
        <v>4.2545647855114194E-2</v>
      </c>
      <c r="AA195" s="66">
        <v>0</v>
      </c>
      <c r="AB195" s="69">
        <f>IF(C195 =0,0,AA195 / C195 )</f>
        <v>0</v>
      </c>
      <c r="AC195" s="66">
        <v>0</v>
      </c>
      <c r="AD195" s="69">
        <f>IF(C195 =0,0,AC195 / C195 )</f>
        <v>0</v>
      </c>
      <c r="AE195" s="66">
        <v>-4783.9487698267012</v>
      </c>
      <c r="AF195" s="69">
        <f>IF(C195 =0,0,AE195 / C195 )</f>
        <v>0.95701742341143747</v>
      </c>
      <c r="AG195" s="66">
        <v>-2.1841239519254088</v>
      </c>
      <c r="AH195" s="69">
        <f>IF(C195 =0,0,AG195 / C195 )</f>
        <v>4.3692873344849389E-4</v>
      </c>
      <c r="AI195" s="66">
        <v>0</v>
      </c>
      <c r="AJ195" s="69">
        <f>IF(C195 =0,0,AI195 / C195 )</f>
        <v>0</v>
      </c>
      <c r="AK195" s="66">
        <v>0</v>
      </c>
      <c r="AL195" s="69">
        <f>IF(C195 =0,0,AK195 / C195 )</f>
        <v>0</v>
      </c>
    </row>
    <row r="196" spans="1:38" x14ac:dyDescent="0.25">
      <c r="A196" s="63" t="s">
        <v>66</v>
      </c>
      <c r="B196" s="70" t="s">
        <v>40</v>
      </c>
      <c r="C196" s="71">
        <v>-226385.68190454016</v>
      </c>
      <c r="D196" s="72">
        <f>IF(C196 =0,0,C196 / C196 )</f>
        <v>1</v>
      </c>
      <c r="E196" s="71">
        <v>0</v>
      </c>
      <c r="F196" s="72">
        <f>IF(C196 =0,0,E196 / C196 )</f>
        <v>0</v>
      </c>
      <c r="G196" s="71">
        <v>0</v>
      </c>
      <c r="H196" s="72">
        <f>IF(C196 =0,0,G196 / C196 )</f>
        <v>0</v>
      </c>
      <c r="I196" s="71">
        <v>0</v>
      </c>
      <c r="J196" s="72">
        <f>IF(C196 =0,0,I196 / C196 )</f>
        <v>0</v>
      </c>
      <c r="K196" s="71">
        <v>0</v>
      </c>
      <c r="L196" s="72">
        <f>IF(C196 =0,0,K196 / C196 )</f>
        <v>0</v>
      </c>
      <c r="M196" s="71">
        <v>0</v>
      </c>
      <c r="N196" s="72">
        <f>IF(C196 =0,0,M196 / C196 )</f>
        <v>0</v>
      </c>
      <c r="O196" s="71">
        <v>0</v>
      </c>
      <c r="P196" s="72">
        <f>IF(C196 =0,0,O196 / C196 )</f>
        <v>0</v>
      </c>
      <c r="Q196" s="71">
        <v>0</v>
      </c>
      <c r="R196" s="72">
        <f>IF(C196 =0,0,Q196 / C196 )</f>
        <v>0</v>
      </c>
      <c r="S196" s="71">
        <v>0</v>
      </c>
      <c r="T196" s="72">
        <f>IF(C196 =0,0,S196 / C196 )</f>
        <v>0</v>
      </c>
      <c r="U196" s="71">
        <v>0</v>
      </c>
      <c r="V196" s="72">
        <f>IF(C196 =0,0,U196 / C196 )</f>
        <v>0</v>
      </c>
      <c r="W196" s="71">
        <v>0</v>
      </c>
      <c r="X196" s="72">
        <f>IF(C196 =0,0,W196 / C196 )</f>
        <v>0</v>
      </c>
      <c r="Y196" s="71">
        <v>-34577.252977944794</v>
      </c>
      <c r="Z196" s="72">
        <f>IF(C196 =0,0,Y196 / C196 )</f>
        <v>0.15273604181612932</v>
      </c>
      <c r="AA196" s="71">
        <v>0</v>
      </c>
      <c r="AB196" s="72">
        <f>IF(C196 =0,0,AA196 / C196 )</f>
        <v>0</v>
      </c>
      <c r="AC196" s="71">
        <v>0</v>
      </c>
      <c r="AD196" s="72">
        <f>IF(C196 =0,0,AC196 / C196 )</f>
        <v>0</v>
      </c>
      <c r="AE196" s="71">
        <v>-191720.89826392938</v>
      </c>
      <c r="AF196" s="72">
        <f>IF(C196 =0,0,AE196 / C196 )</f>
        <v>0.84687731419680579</v>
      </c>
      <c r="AG196" s="71">
        <v>-87.530662665953201</v>
      </c>
      <c r="AH196" s="72">
        <f>IF(C196 =0,0,AG196 / C196 )</f>
        <v>3.8664398706479225E-4</v>
      </c>
      <c r="AI196" s="71">
        <v>0</v>
      </c>
      <c r="AJ196" s="72">
        <f>IF(C196 =0,0,AI196 / C196 )</f>
        <v>0</v>
      </c>
      <c r="AK196" s="71">
        <v>0</v>
      </c>
      <c r="AL196" s="72">
        <f>IF(C196 =0,0,AK196 / C196 )</f>
        <v>0</v>
      </c>
    </row>
    <row r="197" spans="1:38" ht="15.75" thickBot="1" x14ac:dyDescent="0.3">
      <c r="A197" s="63" t="s">
        <v>68</v>
      </c>
    </row>
    <row r="198" spans="1:38" x14ac:dyDescent="0.25">
      <c r="A198" s="63" t="s">
        <v>69</v>
      </c>
      <c r="B198" s="73" t="s">
        <v>42</v>
      </c>
      <c r="C198" s="71">
        <v>363017.31573694071</v>
      </c>
      <c r="D198" s="72">
        <f>IF(C198 =0,0,C198 / C198 )</f>
        <v>1</v>
      </c>
      <c r="E198" s="71">
        <v>0</v>
      </c>
      <c r="F198" s="72">
        <f>IF(C198 =0,0,E198 / C198 )</f>
        <v>0</v>
      </c>
      <c r="G198" s="71">
        <v>0</v>
      </c>
      <c r="H198" s="72">
        <f>IF(C198 =0,0,G198 / C198 )</f>
        <v>0</v>
      </c>
      <c r="I198" s="71">
        <v>0</v>
      </c>
      <c r="J198" s="72">
        <f>IF(C198 =0,0,I198 / C198 )</f>
        <v>0</v>
      </c>
      <c r="K198" s="71">
        <v>0</v>
      </c>
      <c r="L198" s="72">
        <f>IF(C198 =0,0,K198 / C198 )</f>
        <v>0</v>
      </c>
      <c r="M198" s="71">
        <v>0</v>
      </c>
      <c r="N198" s="72">
        <f>IF(C198 =0,0,M198 / C198 )</f>
        <v>0</v>
      </c>
      <c r="O198" s="71">
        <v>0</v>
      </c>
      <c r="P198" s="72">
        <f>IF(C198 =0,0,O198 / C198 )</f>
        <v>0</v>
      </c>
      <c r="Q198" s="71">
        <v>0</v>
      </c>
      <c r="R198" s="72">
        <f>IF(C198 =0,0,Q198 / C198 )</f>
        <v>0</v>
      </c>
      <c r="S198" s="71">
        <v>0</v>
      </c>
      <c r="T198" s="72">
        <f>IF(C198 =0,0,S198 / C198 )</f>
        <v>0</v>
      </c>
      <c r="U198" s="71">
        <v>0</v>
      </c>
      <c r="V198" s="72">
        <f>IF(C198 =0,0,U198 / C198 )</f>
        <v>0</v>
      </c>
      <c r="W198" s="71">
        <v>0</v>
      </c>
      <c r="X198" s="72">
        <f>IF(C198 =0,0,W198 / C198 )</f>
        <v>0</v>
      </c>
      <c r="Y198" s="71">
        <v>47633.268083025432</v>
      </c>
      <c r="Z198" s="72">
        <f>IF(C198 =0,0,Y198 / C198 )</f>
        <v>0.1312148650163639</v>
      </c>
      <c r="AA198" s="71">
        <v>0</v>
      </c>
      <c r="AB198" s="72">
        <f>IF(C198 =0,0,AA198 / C198 )</f>
        <v>0</v>
      </c>
      <c r="AC198" s="71">
        <v>0</v>
      </c>
      <c r="AD198" s="72">
        <f>IF(C198 =0,0,AC198 / C198 )</f>
        <v>0</v>
      </c>
      <c r="AE198" s="71">
        <v>315240.12397527456</v>
      </c>
      <c r="AF198" s="72">
        <f>IF(C198 =0,0,AE198 / C198 )</f>
        <v>0.86838866993251707</v>
      </c>
      <c r="AG198" s="71">
        <v>143.92367864074646</v>
      </c>
      <c r="AH198" s="72">
        <f>IF(C198 =0,0,AG198 / C198 )</f>
        <v>3.9646505111904984E-4</v>
      </c>
      <c r="AI198" s="71">
        <v>0</v>
      </c>
      <c r="AJ198" s="72">
        <f>IF(C198 =0,0,AI198 / C198 )</f>
        <v>0</v>
      </c>
      <c r="AK198" s="71">
        <v>0</v>
      </c>
      <c r="AL198" s="72">
        <f>IF(C198 =0,0,AK198 / C198 )</f>
        <v>0</v>
      </c>
    </row>
    <row r="199" spans="1:38" x14ac:dyDescent="0.25">
      <c r="A199" s="63" t="s">
        <v>71</v>
      </c>
    </row>
    <row r="200" spans="1:38" x14ac:dyDescent="0.25">
      <c r="A200" s="63" t="s">
        <v>73</v>
      </c>
      <c r="B200" s="70" t="s">
        <v>44</v>
      </c>
      <c r="C200" s="66">
        <v>516.2815547855198</v>
      </c>
      <c r="D200" s="69">
        <f>IF(C200 =0,0,C200 / C200 )</f>
        <v>1</v>
      </c>
      <c r="E200" s="66">
        <v>0</v>
      </c>
      <c r="F200" s="69">
        <f>IF(C200 =0,0,E200 / C200 )</f>
        <v>0</v>
      </c>
      <c r="G200" s="66">
        <v>0</v>
      </c>
      <c r="H200" s="69">
        <f>IF(C200 =0,0,G200 / C200 )</f>
        <v>0</v>
      </c>
      <c r="I200" s="66">
        <v>0</v>
      </c>
      <c r="J200" s="69">
        <f>IF(C200 =0,0,I200 / C200 )</f>
        <v>0</v>
      </c>
      <c r="K200" s="66">
        <v>0</v>
      </c>
      <c r="L200" s="69">
        <f>IF(C200 =0,0,K200 / C200 )</f>
        <v>0</v>
      </c>
      <c r="M200" s="66">
        <v>0</v>
      </c>
      <c r="N200" s="69">
        <f>IF(C200 =0,0,M200 / C200 )</f>
        <v>0</v>
      </c>
      <c r="O200" s="66">
        <v>0</v>
      </c>
      <c r="P200" s="69">
        <f>IF(C200 =0,0,O200 / C200 )</f>
        <v>0</v>
      </c>
      <c r="Q200" s="66">
        <v>0</v>
      </c>
      <c r="R200" s="69">
        <f>IF(C200 =0,0,Q200 / C200 )</f>
        <v>0</v>
      </c>
      <c r="S200" s="66">
        <v>0</v>
      </c>
      <c r="T200" s="69">
        <f>IF(C200 =0,0,S200 / C200 )</f>
        <v>0</v>
      </c>
      <c r="U200" s="66">
        <v>0</v>
      </c>
      <c r="V200" s="69">
        <f>IF(C200 =0,0,U200 / C200 )</f>
        <v>0</v>
      </c>
      <c r="W200" s="66">
        <v>0</v>
      </c>
      <c r="X200" s="69">
        <f>IF(C200 =0,0,W200 / C200 )</f>
        <v>0</v>
      </c>
      <c r="Y200" s="66">
        <v>21.965533223995571</v>
      </c>
      <c r="Z200" s="69">
        <f>IF(C200 =0,0,Y200 / C200 )</f>
        <v>4.2545647855114194E-2</v>
      </c>
      <c r="AA200" s="66">
        <v>0</v>
      </c>
      <c r="AB200" s="69">
        <f>IF(C200 =0,0,AA200 / C200 )</f>
        <v>0</v>
      </c>
      <c r="AC200" s="66">
        <v>0</v>
      </c>
      <c r="AD200" s="69">
        <f>IF(C200 =0,0,AC200 / C200 )</f>
        <v>0</v>
      </c>
      <c r="AE200" s="66">
        <v>494.0904433156889</v>
      </c>
      <c r="AF200" s="69">
        <f>IF(C200 =0,0,AE200 / C200 )</f>
        <v>0.95701742341143714</v>
      </c>
      <c r="AG200" s="66">
        <v>0.22557824583525637</v>
      </c>
      <c r="AH200" s="69">
        <f>IF(C200 =0,0,AG200 / C200 )</f>
        <v>4.3692873344849389E-4</v>
      </c>
      <c r="AI200" s="66">
        <v>0</v>
      </c>
      <c r="AJ200" s="69">
        <f>IF(C200 =0,0,AI200 / C200 )</f>
        <v>0</v>
      </c>
      <c r="AK200" s="66">
        <v>0</v>
      </c>
      <c r="AL200" s="69">
        <f>IF(C200 =0,0,AK200 / C200 )</f>
        <v>0</v>
      </c>
    </row>
    <row r="201" spans="1:38" x14ac:dyDescent="0.25">
      <c r="A201" s="63" t="s">
        <v>75</v>
      </c>
    </row>
    <row r="202" spans="1:38" x14ac:dyDescent="0.25">
      <c r="A202" s="63" t="s">
        <v>77</v>
      </c>
      <c r="B202" s="68" t="s">
        <v>189</v>
      </c>
      <c r="C202" s="66">
        <v>5313.6772526739896</v>
      </c>
      <c r="D202" s="69">
        <f>IF(C202 =0,0,C202 / C202 )</f>
        <v>1</v>
      </c>
      <c r="E202" s="66">
        <v>0</v>
      </c>
      <c r="F202" s="69">
        <f>IF(C202 =0,0,E202 / C202 )</f>
        <v>0</v>
      </c>
      <c r="G202" s="66">
        <v>0</v>
      </c>
      <c r="H202" s="69">
        <f>IF(C202 =0,0,G202 / C202 )</f>
        <v>0</v>
      </c>
      <c r="I202" s="66">
        <v>0</v>
      </c>
      <c r="J202" s="69">
        <f>IF(C202 =0,0,I202 / C202 )</f>
        <v>0</v>
      </c>
      <c r="K202" s="66">
        <v>0</v>
      </c>
      <c r="L202" s="69">
        <f>IF(C202 =0,0,K202 / C202 )</f>
        <v>0</v>
      </c>
      <c r="M202" s="66">
        <v>0</v>
      </c>
      <c r="N202" s="69">
        <f>IF(C202 =0,0,M202 / C202 )</f>
        <v>0</v>
      </c>
      <c r="O202" s="66">
        <v>0</v>
      </c>
      <c r="P202" s="69">
        <f>IF(C202 =0,0,O202 / C202 )</f>
        <v>0</v>
      </c>
      <c r="Q202" s="66">
        <v>0</v>
      </c>
      <c r="R202" s="69">
        <f>IF(C202 =0,0,Q202 / C202 )</f>
        <v>0</v>
      </c>
      <c r="S202" s="66">
        <v>0</v>
      </c>
      <c r="T202" s="69">
        <f>IF(C202 =0,0,S202 / C202 )</f>
        <v>0</v>
      </c>
      <c r="U202" s="66">
        <v>0</v>
      </c>
      <c r="V202" s="69">
        <f>IF(C202 =0,0,U202 / C202 )</f>
        <v>0</v>
      </c>
      <c r="W202" s="66">
        <v>0</v>
      </c>
      <c r="X202" s="69">
        <f>IF(C202 =0,0,W202 / C202 )</f>
        <v>0</v>
      </c>
      <c r="Y202" s="66">
        <v>772.28768892966661</v>
      </c>
      <c r="Z202" s="69">
        <f>IF(C202 =0,0,Y202 / C202 )</f>
        <v>0.14533959294216262</v>
      </c>
      <c r="AA202" s="66">
        <v>0</v>
      </c>
      <c r="AB202" s="69">
        <f>IF(C202 =0,0,AA202 / C202 )</f>
        <v>0</v>
      </c>
      <c r="AC202" s="66">
        <v>0</v>
      </c>
      <c r="AD202" s="69">
        <f>IF(C202 =0,0,AC202 / C202 )</f>
        <v>0</v>
      </c>
      <c r="AE202" s="66">
        <v>4539.3171269897794</v>
      </c>
      <c r="AF202" s="69">
        <f>IF(C202 =0,0,AE202 / C202 )</f>
        <v>0.85427038774428188</v>
      </c>
      <c r="AG202" s="66">
        <v>2.0724367545438329</v>
      </c>
      <c r="AH202" s="69">
        <f>IF(C202 =0,0,AG202 / C202 )</f>
        <v>3.9001931355558435E-4</v>
      </c>
      <c r="AI202" s="66">
        <v>0</v>
      </c>
      <c r="AJ202" s="69">
        <f>IF(C202 =0,0,AI202 / C202 )</f>
        <v>0</v>
      </c>
      <c r="AK202" s="66">
        <v>0</v>
      </c>
      <c r="AL202" s="69">
        <f>IF(C202 =0,0,AK202 / C202 )</f>
        <v>0</v>
      </c>
    </row>
    <row r="203" spans="1:38" ht="15.75" thickBot="1" x14ac:dyDescent="0.3">
      <c r="A203" s="63" t="s">
        <v>79</v>
      </c>
      <c r="B203" s="68" t="s">
        <v>190</v>
      </c>
      <c r="C203" s="66">
        <v>2839.0570334261438</v>
      </c>
      <c r="D203" s="69">
        <f>IF(C203 =0,0,C203 / C203 )</f>
        <v>1</v>
      </c>
      <c r="E203" s="66">
        <v>0</v>
      </c>
      <c r="F203" s="69">
        <f>IF(C203 =0,0,E203 / C203 )</f>
        <v>0</v>
      </c>
      <c r="G203" s="66">
        <v>0</v>
      </c>
      <c r="H203" s="69">
        <f>IF(C203 =0,0,G203 / C203 )</f>
        <v>0</v>
      </c>
      <c r="I203" s="66">
        <v>0</v>
      </c>
      <c r="J203" s="69">
        <f>IF(C203 =0,0,I203 / C203 )</f>
        <v>0</v>
      </c>
      <c r="K203" s="66">
        <v>0</v>
      </c>
      <c r="L203" s="69">
        <f>IF(C203 =0,0,K203 / C203 )</f>
        <v>0</v>
      </c>
      <c r="M203" s="66">
        <v>0</v>
      </c>
      <c r="N203" s="69">
        <f>IF(C203 =0,0,M203 / C203 )</f>
        <v>0</v>
      </c>
      <c r="O203" s="66">
        <v>0</v>
      </c>
      <c r="P203" s="69">
        <f>IF(C203 =0,0,O203 / C203 )</f>
        <v>0</v>
      </c>
      <c r="Q203" s="66">
        <v>0</v>
      </c>
      <c r="R203" s="69">
        <f>IF(C203 =0,0,Q203 / C203 )</f>
        <v>0</v>
      </c>
      <c r="S203" s="66">
        <v>0</v>
      </c>
      <c r="T203" s="69">
        <f>IF(C203 =0,0,S203 / C203 )</f>
        <v>0</v>
      </c>
      <c r="U203" s="66">
        <v>0</v>
      </c>
      <c r="V203" s="69">
        <f>IF(C203 =0,0,U203 / C203 )</f>
        <v>0</v>
      </c>
      <c r="W203" s="66">
        <v>0</v>
      </c>
      <c r="X203" s="69">
        <f>IF(C203 =0,0,W203 / C203 )</f>
        <v>0</v>
      </c>
      <c r="Y203" s="66">
        <v>120.78952078473391</v>
      </c>
      <c r="Z203" s="69">
        <f>IF(C203 =0,0,Y203 / C203 )</f>
        <v>4.2545647855114201E-2</v>
      </c>
      <c r="AA203" s="66">
        <v>0</v>
      </c>
      <c r="AB203" s="69">
        <f>IF(C203 =0,0,AA203 / C203 )</f>
        <v>0</v>
      </c>
      <c r="AC203" s="66">
        <v>0</v>
      </c>
      <c r="AD203" s="69">
        <f>IF(C203 =0,0,AC203 / C203 )</f>
        <v>0</v>
      </c>
      <c r="AE203" s="66">
        <v>2717.0270470476071</v>
      </c>
      <c r="AF203" s="69">
        <f>IF(C203 =0,0,AE203 / C203 )</f>
        <v>0.95701742341143736</v>
      </c>
      <c r="AG203" s="66">
        <v>1.2404655938029234</v>
      </c>
      <c r="AH203" s="69">
        <f>IF(C203 =0,0,AG203 / C203 )</f>
        <v>4.3692873344849389E-4</v>
      </c>
      <c r="AI203" s="66">
        <v>0</v>
      </c>
      <c r="AJ203" s="69">
        <f>IF(C203 =0,0,AI203 / C203 )</f>
        <v>0</v>
      </c>
      <c r="AK203" s="66">
        <v>0</v>
      </c>
      <c r="AL203" s="69">
        <f>IF(C203 =0,0,AK203 / C203 )</f>
        <v>0</v>
      </c>
    </row>
    <row r="204" spans="1:38" x14ac:dyDescent="0.25">
      <c r="A204" s="63" t="s">
        <v>81</v>
      </c>
      <c r="B204" s="70" t="s">
        <v>46</v>
      </c>
      <c r="C204" s="71">
        <v>8152.7342861001334</v>
      </c>
      <c r="D204" s="72">
        <f>IF(C204 =0,0,C204 / C204 )</f>
        <v>1</v>
      </c>
      <c r="E204" s="71">
        <v>0</v>
      </c>
      <c r="F204" s="72">
        <f>IF(C204 =0,0,E204 / C204 )</f>
        <v>0</v>
      </c>
      <c r="G204" s="71">
        <v>0</v>
      </c>
      <c r="H204" s="72">
        <f>IF(C204 =0,0,G204 / C204 )</f>
        <v>0</v>
      </c>
      <c r="I204" s="71">
        <v>0</v>
      </c>
      <c r="J204" s="72">
        <f>IF(C204 =0,0,I204 / C204 )</f>
        <v>0</v>
      </c>
      <c r="K204" s="71">
        <v>0</v>
      </c>
      <c r="L204" s="72">
        <f>IF(C204 =0,0,K204 / C204 )</f>
        <v>0</v>
      </c>
      <c r="M204" s="71">
        <v>0</v>
      </c>
      <c r="N204" s="72">
        <f>IF(C204 =0,0,M204 / C204 )</f>
        <v>0</v>
      </c>
      <c r="O204" s="71">
        <v>0</v>
      </c>
      <c r="P204" s="72">
        <f>IF(C204 =0,0,O204 / C204 )</f>
        <v>0</v>
      </c>
      <c r="Q204" s="71">
        <v>0</v>
      </c>
      <c r="R204" s="72">
        <f>IF(C204 =0,0,Q204 / C204 )</f>
        <v>0</v>
      </c>
      <c r="S204" s="71">
        <v>0</v>
      </c>
      <c r="T204" s="72">
        <f>IF(C204 =0,0,S204 / C204 )</f>
        <v>0</v>
      </c>
      <c r="U204" s="71">
        <v>0</v>
      </c>
      <c r="V204" s="72">
        <f>IF(C204 =0,0,U204 / C204 )</f>
        <v>0</v>
      </c>
      <c r="W204" s="71">
        <v>0</v>
      </c>
      <c r="X204" s="72">
        <f>IF(C204 =0,0,W204 / C204 )</f>
        <v>0</v>
      </c>
      <c r="Y204" s="71">
        <v>893.07720971440062</v>
      </c>
      <c r="Z204" s="72">
        <f>IF(C204 =0,0,Y204 / C204 )</f>
        <v>0.10954327448608714</v>
      </c>
      <c r="AA204" s="71">
        <v>0</v>
      </c>
      <c r="AB204" s="72">
        <f>IF(C204 =0,0,AA204 / C204 )</f>
        <v>0</v>
      </c>
      <c r="AC204" s="71">
        <v>0</v>
      </c>
      <c r="AD204" s="72">
        <f>IF(C204 =0,0,AC204 / C204 )</f>
        <v>0</v>
      </c>
      <c r="AE204" s="71">
        <v>7256.3441740373855</v>
      </c>
      <c r="AF204" s="72">
        <f>IF(C204 =0,0,AE204 / C204 )</f>
        <v>0.89005037075830706</v>
      </c>
      <c r="AG204" s="71">
        <v>3.3129023483467561</v>
      </c>
      <c r="AH204" s="72">
        <f>IF(C204 =0,0,AG204 / C204 )</f>
        <v>4.0635475560573992E-4</v>
      </c>
      <c r="AI204" s="71">
        <v>0</v>
      </c>
      <c r="AJ204" s="72">
        <f>IF(C204 =0,0,AI204 / C204 )</f>
        <v>0</v>
      </c>
      <c r="AK204" s="71">
        <v>0</v>
      </c>
      <c r="AL204" s="72">
        <f>IF(C204 =0,0,AK204 / C204 )</f>
        <v>0</v>
      </c>
    </row>
    <row r="205" spans="1:38" ht="15.75" thickBot="1" x14ac:dyDescent="0.3">
      <c r="A205" s="63" t="s">
        <v>83</v>
      </c>
    </row>
    <row r="206" spans="1:38" x14ac:dyDescent="0.25">
      <c r="A206" s="63" t="s">
        <v>84</v>
      </c>
      <c r="B206" s="73" t="s">
        <v>50</v>
      </c>
      <c r="C206" s="71">
        <v>371686.33157782647</v>
      </c>
      <c r="D206" s="72">
        <f>IF(C206 =0,0,C206 / C206 )</f>
        <v>1</v>
      </c>
      <c r="E206" s="71">
        <v>0</v>
      </c>
      <c r="F206" s="72">
        <f>IF(C206 =0,0,E206 / C206 )</f>
        <v>0</v>
      </c>
      <c r="G206" s="71">
        <v>0</v>
      </c>
      <c r="H206" s="72">
        <f>IF(C206 =0,0,G206 / C206 )</f>
        <v>0</v>
      </c>
      <c r="I206" s="71">
        <v>0</v>
      </c>
      <c r="J206" s="72">
        <f>IF(C206 =0,0,I206 / C206 )</f>
        <v>0</v>
      </c>
      <c r="K206" s="71">
        <v>0</v>
      </c>
      <c r="L206" s="72">
        <f>IF(C206 =0,0,K206 / C206 )</f>
        <v>0</v>
      </c>
      <c r="M206" s="71">
        <v>0</v>
      </c>
      <c r="N206" s="72">
        <f>IF(C206 =0,0,M206 / C206 )</f>
        <v>0</v>
      </c>
      <c r="O206" s="71">
        <v>0</v>
      </c>
      <c r="P206" s="72">
        <f>IF(C206 =0,0,O206 / C206 )</f>
        <v>0</v>
      </c>
      <c r="Q206" s="71">
        <v>0</v>
      </c>
      <c r="R206" s="72">
        <f>IF(C206 =0,0,Q206 / C206 )</f>
        <v>0</v>
      </c>
      <c r="S206" s="71">
        <v>0</v>
      </c>
      <c r="T206" s="72">
        <f>IF(C206 =0,0,S206 / C206 )</f>
        <v>0</v>
      </c>
      <c r="U206" s="71">
        <v>0</v>
      </c>
      <c r="V206" s="72">
        <f>IF(C206 =0,0,U206 / C206 )</f>
        <v>0</v>
      </c>
      <c r="W206" s="71">
        <v>0</v>
      </c>
      <c r="X206" s="72">
        <f>IF(C206 =0,0,W206 / C206 )</f>
        <v>0</v>
      </c>
      <c r="Y206" s="71">
        <v>48548.310825963832</v>
      </c>
      <c r="Z206" s="72">
        <f>IF(C206 =0,0,Y206 / C206 )</f>
        <v>0.13061634690701135</v>
      </c>
      <c r="AA206" s="71">
        <v>0</v>
      </c>
      <c r="AB206" s="72">
        <f>IF(C206 =0,0,AA206 / C206 )</f>
        <v>0</v>
      </c>
      <c r="AC206" s="71">
        <v>0</v>
      </c>
      <c r="AD206" s="72">
        <f>IF(C206 =0,0,AC206 / C206 )</f>
        <v>0</v>
      </c>
      <c r="AE206" s="71">
        <v>322990.55859262764</v>
      </c>
      <c r="AF206" s="72">
        <f>IF(C206 =0,0,AE206 / C206 )</f>
        <v>0.86898691491160596</v>
      </c>
      <c r="AG206" s="71">
        <v>147.46215923492846</v>
      </c>
      <c r="AH206" s="72">
        <f>IF(C206 =0,0,AG206 / C206 )</f>
        <v>3.9673818138252342E-4</v>
      </c>
      <c r="AI206" s="71">
        <v>0</v>
      </c>
      <c r="AJ206" s="72">
        <f>IF(C206 =0,0,AI206 / C206 )</f>
        <v>0</v>
      </c>
      <c r="AK206" s="71">
        <v>0</v>
      </c>
      <c r="AL206" s="72">
        <f>IF(C206 =0,0,AK206 / C206 )</f>
        <v>0</v>
      </c>
    </row>
    <row r="207" spans="1:38" x14ac:dyDescent="0.25">
      <c r="A207" s="63" t="s">
        <v>86</v>
      </c>
    </row>
    <row r="208" spans="1:38" x14ac:dyDescent="0.25">
      <c r="A208" s="63" t="s">
        <v>88</v>
      </c>
      <c r="B208" s="68" t="s">
        <v>191</v>
      </c>
      <c r="C208" s="66">
        <v>21868.190019802776</v>
      </c>
      <c r="D208" s="69">
        <f>IF(C208 =0,0,C208 / C208 )</f>
        <v>1</v>
      </c>
      <c r="E208" s="66">
        <v>0</v>
      </c>
      <c r="F208" s="69">
        <f>IF(C208 =0,0,E208 / C208 )</f>
        <v>0</v>
      </c>
      <c r="G208" s="66">
        <v>0</v>
      </c>
      <c r="H208" s="69">
        <f>IF(C208 =0,0,G208 / C208 )</f>
        <v>0</v>
      </c>
      <c r="I208" s="66">
        <v>0</v>
      </c>
      <c r="J208" s="69">
        <f>IF(C208 =0,0,I208 / C208 )</f>
        <v>0</v>
      </c>
      <c r="K208" s="66">
        <v>0</v>
      </c>
      <c r="L208" s="69">
        <f>IF(C208 =0,0,K208 / C208 )</f>
        <v>0</v>
      </c>
      <c r="M208" s="66">
        <v>0</v>
      </c>
      <c r="N208" s="69">
        <f>IF(C208 =0,0,M208 / C208 )</f>
        <v>0</v>
      </c>
      <c r="O208" s="66">
        <v>0</v>
      </c>
      <c r="P208" s="69">
        <f>IF(C208 =0,0,O208 / C208 )</f>
        <v>0</v>
      </c>
      <c r="Q208" s="66">
        <v>0</v>
      </c>
      <c r="R208" s="69">
        <f>IF(C208 =0,0,Q208 / C208 )</f>
        <v>0</v>
      </c>
      <c r="S208" s="66">
        <v>0</v>
      </c>
      <c r="T208" s="69">
        <f>IF(C208 =0,0,S208 / C208 )</f>
        <v>0</v>
      </c>
      <c r="U208" s="66">
        <v>0</v>
      </c>
      <c r="V208" s="69">
        <f>IF(C208 =0,0,U208 / C208 )</f>
        <v>0</v>
      </c>
      <c r="W208" s="66">
        <v>0</v>
      </c>
      <c r="X208" s="69">
        <f>IF(C208 =0,0,W208 / C208 )</f>
        <v>0</v>
      </c>
      <c r="Y208" s="66">
        <v>1448.9145396590852</v>
      </c>
      <c r="Z208" s="69">
        <f>IF(C208 =0,0,Y208 / C208 )</f>
        <v>6.6256719844990292E-2</v>
      </c>
      <c r="AA208" s="66">
        <v>0</v>
      </c>
      <c r="AB208" s="69">
        <f>IF(C208 =0,0,AA208 / C208 )</f>
        <v>0</v>
      </c>
      <c r="AC208" s="66">
        <v>0</v>
      </c>
      <c r="AD208" s="69">
        <f>IF(C208 =0,0,AC208 / C208 )</f>
        <v>0</v>
      </c>
      <c r="AE208" s="66">
        <v>20409.957262357653</v>
      </c>
      <c r="AF208" s="69">
        <f>IF(C208 =0,0,AE208 / C208 )</f>
        <v>0.93331717183156826</v>
      </c>
      <c r="AG208" s="66">
        <v>9.3182177860370654</v>
      </c>
      <c r="AH208" s="69">
        <f>IF(C208 =0,0,AG208 / C208 )</f>
        <v>4.2610832344144335E-4</v>
      </c>
      <c r="AI208" s="66">
        <v>0</v>
      </c>
      <c r="AJ208" s="69">
        <f>IF(C208 =0,0,AI208 / C208 )</f>
        <v>0</v>
      </c>
      <c r="AK208" s="66">
        <v>0</v>
      </c>
      <c r="AL208" s="69">
        <f>IF(C208 =0,0,AK208 / C208 )</f>
        <v>0</v>
      </c>
    </row>
    <row r="209" spans="1:42" x14ac:dyDescent="0.25">
      <c r="A209" s="63" t="s">
        <v>90</v>
      </c>
      <c r="B209" s="68" t="s">
        <v>192</v>
      </c>
      <c r="C209" s="66">
        <v>816.99656828596198</v>
      </c>
      <c r="D209" s="69">
        <f>IF(C209 =0,0,C209 / C209 )</f>
        <v>1</v>
      </c>
      <c r="E209" s="66">
        <v>0</v>
      </c>
      <c r="F209" s="69">
        <f>IF(C209 =0,0,E209 / C209 )</f>
        <v>0</v>
      </c>
      <c r="G209" s="66">
        <v>0</v>
      </c>
      <c r="H209" s="69">
        <f>IF(C209 =0,0,G209 / C209 )</f>
        <v>0</v>
      </c>
      <c r="I209" s="66">
        <v>0</v>
      </c>
      <c r="J209" s="69">
        <f>IF(C209 =0,0,I209 / C209 )</f>
        <v>0</v>
      </c>
      <c r="K209" s="66">
        <v>0</v>
      </c>
      <c r="L209" s="69">
        <f>IF(C209 =0,0,K209 / C209 )</f>
        <v>0</v>
      </c>
      <c r="M209" s="66">
        <v>0</v>
      </c>
      <c r="N209" s="69">
        <f>IF(C209 =0,0,M209 / C209 )</f>
        <v>0</v>
      </c>
      <c r="O209" s="66">
        <v>0</v>
      </c>
      <c r="P209" s="69">
        <f>IF(C209 =0,0,O209 / C209 )</f>
        <v>0</v>
      </c>
      <c r="Q209" s="66">
        <v>0</v>
      </c>
      <c r="R209" s="69">
        <f>IF(C209 =0,0,Q209 / C209 )</f>
        <v>0</v>
      </c>
      <c r="S209" s="66">
        <v>0</v>
      </c>
      <c r="T209" s="69">
        <f>IF(C209 =0,0,S209 / C209 )</f>
        <v>0</v>
      </c>
      <c r="U209" s="66">
        <v>0</v>
      </c>
      <c r="V209" s="69">
        <f>IF(C209 =0,0,U209 / C209 )</f>
        <v>0</v>
      </c>
      <c r="W209" s="66">
        <v>0</v>
      </c>
      <c r="X209" s="69">
        <f>IF(C209 =0,0,W209 / C209 )</f>
        <v>0</v>
      </c>
      <c r="Y209" s="66">
        <v>29.436706204891625</v>
      </c>
      <c r="Z209" s="69">
        <f>IF(C209 =0,0,Y209 / C209 )</f>
        <v>3.6030391494359743E-2</v>
      </c>
      <c r="AA209" s="66">
        <v>0</v>
      </c>
      <c r="AB209" s="69">
        <f>IF(C209 =0,0,AA209 / C209 )</f>
        <v>0</v>
      </c>
      <c r="AC209" s="66">
        <v>0</v>
      </c>
      <c r="AD209" s="69">
        <f>IF(C209 =0,0,AC209 / C209 )</f>
        <v>0</v>
      </c>
      <c r="AE209" s="66">
        <v>787.20046371154694</v>
      </c>
      <c r="AF209" s="69">
        <f>IF(C209 =0,0,AE209 / C209 )</f>
        <v>0.96352970657278703</v>
      </c>
      <c r="AG209" s="66">
        <v>0.35939836952339743</v>
      </c>
      <c r="AH209" s="69">
        <f>IF(C209 =0,0,AG209 / C209 )</f>
        <v>4.3990193285316491E-4</v>
      </c>
      <c r="AI209" s="66">
        <v>0</v>
      </c>
      <c r="AJ209" s="69">
        <f>IF(C209 =0,0,AI209 / C209 )</f>
        <v>0</v>
      </c>
      <c r="AK209" s="66">
        <v>0</v>
      </c>
      <c r="AL209" s="69">
        <f>IF(C209 =0,0,AK209 / C209 )</f>
        <v>0</v>
      </c>
    </row>
    <row r="210" spans="1:42" ht="15.75" thickBot="1" x14ac:dyDescent="0.3">
      <c r="A210" s="63" t="s">
        <v>91</v>
      </c>
      <c r="B210" s="68" t="s">
        <v>193</v>
      </c>
      <c r="C210" s="66">
        <v>20816.405298218298</v>
      </c>
      <c r="D210" s="69">
        <f>IF(C210 =0,0,C210 / C210 )</f>
        <v>1</v>
      </c>
      <c r="E210" s="66">
        <v>0</v>
      </c>
      <c r="F210" s="69">
        <f>IF(C210 =0,0,E210 / C210 )</f>
        <v>0</v>
      </c>
      <c r="G210" s="66">
        <v>0</v>
      </c>
      <c r="H210" s="69">
        <f>IF(C210 =0,0,G210 / C210 )</f>
        <v>0</v>
      </c>
      <c r="I210" s="66">
        <v>0</v>
      </c>
      <c r="J210" s="69">
        <f>IF(C210 =0,0,I210 / C210 )</f>
        <v>0</v>
      </c>
      <c r="K210" s="66">
        <v>0</v>
      </c>
      <c r="L210" s="69">
        <f>IF(C210 =0,0,K210 / C210 )</f>
        <v>0</v>
      </c>
      <c r="M210" s="66">
        <v>0</v>
      </c>
      <c r="N210" s="69">
        <f>IF(C210 =0,0,M210 / C210 )</f>
        <v>0</v>
      </c>
      <c r="O210" s="66">
        <v>0</v>
      </c>
      <c r="P210" s="69">
        <f>IF(C210 =0,0,O210 / C210 )</f>
        <v>0</v>
      </c>
      <c r="Q210" s="66">
        <v>0</v>
      </c>
      <c r="R210" s="69">
        <f>IF(C210 =0,0,Q210 / C210 )</f>
        <v>0</v>
      </c>
      <c r="S210" s="66">
        <v>0</v>
      </c>
      <c r="T210" s="69">
        <f>IF(C210 =0,0,S210 / C210 )</f>
        <v>0</v>
      </c>
      <c r="U210" s="66">
        <v>0</v>
      </c>
      <c r="V210" s="69">
        <f>IF(C210 =0,0,U210 / C210 )</f>
        <v>0</v>
      </c>
      <c r="W210" s="66">
        <v>0</v>
      </c>
      <c r="X210" s="69">
        <f>IF(C210 =0,0,W210 / C210 )</f>
        <v>0</v>
      </c>
      <c r="Y210" s="66">
        <v>882.71797735000121</v>
      </c>
      <c r="Z210" s="69">
        <f>IF(C210 =0,0,Y210 / C210 )</f>
        <v>4.2404918846653802E-2</v>
      </c>
      <c r="AA210" s="66">
        <v>0</v>
      </c>
      <c r="AB210" s="69">
        <f>IF(C210 =0,0,AA210 / C210 )</f>
        <v>0</v>
      </c>
      <c r="AC210" s="66">
        <v>0</v>
      </c>
      <c r="AD210" s="69">
        <f>IF(C210 =0,0,AC210 / C210 )</f>
        <v>0</v>
      </c>
      <c r="AE210" s="66">
        <v>19924.590698418826</v>
      </c>
      <c r="AF210" s="69">
        <f>IF(C210 =0,0,AE210 / C210 )</f>
        <v>0.95715808819903192</v>
      </c>
      <c r="AG210" s="66">
        <v>9.0966224494714254</v>
      </c>
      <c r="AH210" s="69">
        <f>IF(C210 =0,0,AG210 / C210 )</f>
        <v>4.3699295431425986E-4</v>
      </c>
      <c r="AI210" s="66">
        <v>0</v>
      </c>
      <c r="AJ210" s="69">
        <f>IF(C210 =0,0,AI210 / C210 )</f>
        <v>0</v>
      </c>
      <c r="AK210" s="66">
        <v>0</v>
      </c>
      <c r="AL210" s="69">
        <f>IF(C210 =0,0,AK210 / C210 )</f>
        <v>0</v>
      </c>
    </row>
    <row r="211" spans="1:42" x14ac:dyDescent="0.25">
      <c r="A211" s="63" t="s">
        <v>93</v>
      </c>
      <c r="B211" s="70" t="s">
        <v>52</v>
      </c>
      <c r="C211" s="71">
        <v>43501.591886307033</v>
      </c>
      <c r="D211" s="72">
        <f>IF(C211 =0,0,C211 / C211 )</f>
        <v>1</v>
      </c>
      <c r="E211" s="71">
        <v>0</v>
      </c>
      <c r="F211" s="72">
        <f>IF(C211 =0,0,E211 / C211 )</f>
        <v>0</v>
      </c>
      <c r="G211" s="71">
        <v>0</v>
      </c>
      <c r="H211" s="72">
        <f>IF(C211 =0,0,G211 / C211 )</f>
        <v>0</v>
      </c>
      <c r="I211" s="71">
        <v>0</v>
      </c>
      <c r="J211" s="72">
        <f>IF(C211 =0,0,I211 / C211 )</f>
        <v>0</v>
      </c>
      <c r="K211" s="71">
        <v>0</v>
      </c>
      <c r="L211" s="72">
        <f>IF(C211 =0,0,K211 / C211 )</f>
        <v>0</v>
      </c>
      <c r="M211" s="71">
        <v>0</v>
      </c>
      <c r="N211" s="72">
        <f>IF(C211 =0,0,M211 / C211 )</f>
        <v>0</v>
      </c>
      <c r="O211" s="71">
        <v>0</v>
      </c>
      <c r="P211" s="72">
        <f>IF(C211 =0,0,O211 / C211 )</f>
        <v>0</v>
      </c>
      <c r="Q211" s="71">
        <v>0</v>
      </c>
      <c r="R211" s="72">
        <f>IF(C211 =0,0,Q211 / C211 )</f>
        <v>0</v>
      </c>
      <c r="S211" s="71">
        <v>0</v>
      </c>
      <c r="T211" s="72">
        <f>IF(C211 =0,0,S211 / C211 )</f>
        <v>0</v>
      </c>
      <c r="U211" s="71">
        <v>0</v>
      </c>
      <c r="V211" s="72">
        <f>IF(C211 =0,0,U211 / C211 )</f>
        <v>0</v>
      </c>
      <c r="W211" s="71">
        <v>0</v>
      </c>
      <c r="X211" s="72">
        <f>IF(C211 =0,0,W211 / C211 )</f>
        <v>0</v>
      </c>
      <c r="Y211" s="71">
        <v>2361.0692232139786</v>
      </c>
      <c r="Z211" s="72">
        <f>IF(C211 =0,0,Y211 / C211 )</f>
        <v>5.4275467191745939E-2</v>
      </c>
      <c r="AA211" s="71">
        <v>0</v>
      </c>
      <c r="AB211" s="72">
        <f>IF(C211 =0,0,AA211 / C211 )</f>
        <v>0</v>
      </c>
      <c r="AC211" s="71">
        <v>0</v>
      </c>
      <c r="AD211" s="72">
        <f>IF(C211 =0,0,AC211 / C211 )</f>
        <v>0</v>
      </c>
      <c r="AE211" s="71">
        <v>41121.748424488025</v>
      </c>
      <c r="AF211" s="72">
        <f>IF(C211 =0,0,AE211 / C211 )</f>
        <v>0.94529295690974224</v>
      </c>
      <c r="AG211" s="71">
        <v>18.77423860503189</v>
      </c>
      <c r="AH211" s="72">
        <f>IF(C211 =0,0,AG211 / C211 )</f>
        <v>4.3157589851192194E-4</v>
      </c>
      <c r="AI211" s="71">
        <v>0</v>
      </c>
      <c r="AJ211" s="72">
        <f>IF(C211 =0,0,AI211 / C211 )</f>
        <v>0</v>
      </c>
      <c r="AK211" s="71">
        <v>0</v>
      </c>
      <c r="AL211" s="72">
        <f>IF(C211 =0,0,AK211 / C211 )</f>
        <v>0</v>
      </c>
    </row>
    <row r="212" spans="1:42" ht="15.75" thickBot="1" x14ac:dyDescent="0.3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25">
      <c r="A213" s="63" t="s">
        <v>35</v>
      </c>
    </row>
    <row r="214" spans="1:42" x14ac:dyDescent="0.25">
      <c r="A214" s="63" t="s">
        <v>37</v>
      </c>
      <c r="B214" s="68" t="s">
        <v>194</v>
      </c>
      <c r="C214" s="66">
        <v>-5524.0221863609586</v>
      </c>
      <c r="D214" s="69">
        <f>IF(C214 =0,0,C214 / C214 )</f>
        <v>1</v>
      </c>
      <c r="E214" s="66">
        <v>0</v>
      </c>
      <c r="F214" s="69">
        <f>IF(C214 =0,0,E214 / C214 )</f>
        <v>0</v>
      </c>
      <c r="G214" s="66">
        <v>0</v>
      </c>
      <c r="H214" s="69">
        <f>IF(C214 =0,0,G214 / C214 )</f>
        <v>0</v>
      </c>
      <c r="I214" s="66">
        <v>0</v>
      </c>
      <c r="J214" s="69">
        <f>IF(C214 =0,0,I214 / C214 )</f>
        <v>0</v>
      </c>
      <c r="K214" s="66">
        <v>0</v>
      </c>
      <c r="L214" s="69">
        <f>IF(C214 =0,0,K214 / C214 )</f>
        <v>0</v>
      </c>
      <c r="M214" s="66">
        <v>0</v>
      </c>
      <c r="N214" s="69">
        <f>IF(C214 =0,0,M214 / C214 )</f>
        <v>0</v>
      </c>
      <c r="O214" s="66">
        <v>0</v>
      </c>
      <c r="P214" s="69">
        <f>IF(C214 =0,0,O214 / C214 )</f>
        <v>0</v>
      </c>
      <c r="Q214" s="66">
        <v>0</v>
      </c>
      <c r="R214" s="69">
        <f>IF(C214 =0,0,Q214 / C214 )</f>
        <v>0</v>
      </c>
      <c r="S214" s="66">
        <v>0</v>
      </c>
      <c r="T214" s="69">
        <f>IF(C214 =0,0,S214 / C214 )</f>
        <v>0</v>
      </c>
      <c r="U214" s="66">
        <v>0</v>
      </c>
      <c r="V214" s="69">
        <f>IF(C214 =0,0,U214 / C214 )</f>
        <v>0</v>
      </c>
      <c r="W214" s="66">
        <v>0</v>
      </c>
      <c r="X214" s="69">
        <f>IF(C214 =0,0,W214 / C214 )</f>
        <v>0</v>
      </c>
      <c r="Y214" s="66">
        <v>-223.31699100233996</v>
      </c>
      <c r="Z214" s="69">
        <f>IF(C214 =0,0,Y214 / C214 )</f>
        <v>4.0426519566434567E-2</v>
      </c>
      <c r="AA214" s="66">
        <v>0</v>
      </c>
      <c r="AB214" s="69">
        <f>IF(C214 =0,0,AA214 / C214 )</f>
        <v>0</v>
      </c>
      <c r="AC214" s="66">
        <v>0</v>
      </c>
      <c r="AD214" s="69">
        <f>IF(C214 =0,0,AC214 / C214 )</f>
        <v>0</v>
      </c>
      <c r="AE214" s="66">
        <v>-5298.286249325105</v>
      </c>
      <c r="AF214" s="69">
        <f>IF(C214 =0,0,AE214 / C214 )</f>
        <v>0.95913558464822879</v>
      </c>
      <c r="AG214" s="66">
        <v>-2.4189460335143185</v>
      </c>
      <c r="AH214" s="69">
        <f>IF(C214 =0,0,AG214 / C214 )</f>
        <v>4.3789578533677819E-4</v>
      </c>
      <c r="AI214" s="66">
        <v>0</v>
      </c>
      <c r="AJ214" s="69">
        <f>IF(C214 =0,0,AI214 / C214 )</f>
        <v>0</v>
      </c>
      <c r="AK214" s="66">
        <v>0</v>
      </c>
      <c r="AL214" s="69">
        <f>IF(C214 =0,0,AK214 / C214 )</f>
        <v>0</v>
      </c>
    </row>
    <row r="215" spans="1:42" x14ac:dyDescent="0.25">
      <c r="A215" s="63" t="s">
        <v>39</v>
      </c>
      <c r="B215" s="68" t="s">
        <v>195</v>
      </c>
      <c r="C215" s="66">
        <v>-22531.635615685889</v>
      </c>
      <c r="D215" s="69">
        <f>IF(C215 =0,0,C215 / C215 )</f>
        <v>1</v>
      </c>
      <c r="E215" s="66">
        <v>0</v>
      </c>
      <c r="F215" s="69">
        <f>IF(C215 =0,0,E215 / C215 )</f>
        <v>0</v>
      </c>
      <c r="G215" s="66">
        <v>0</v>
      </c>
      <c r="H215" s="69">
        <f>IF(C215 =0,0,G215 / C215 )</f>
        <v>0</v>
      </c>
      <c r="I215" s="66">
        <v>0</v>
      </c>
      <c r="J215" s="69">
        <f>IF(C215 =0,0,I215 / C215 )</f>
        <v>0</v>
      </c>
      <c r="K215" s="66">
        <v>0</v>
      </c>
      <c r="L215" s="69">
        <f>IF(C215 =0,0,K215 / C215 )</f>
        <v>0</v>
      </c>
      <c r="M215" s="66">
        <v>0</v>
      </c>
      <c r="N215" s="69">
        <f>IF(C215 =0,0,M215 / C215 )</f>
        <v>0</v>
      </c>
      <c r="O215" s="66">
        <v>0</v>
      </c>
      <c r="P215" s="69">
        <f>IF(C215 =0,0,O215 / C215 )</f>
        <v>0</v>
      </c>
      <c r="Q215" s="66">
        <v>0</v>
      </c>
      <c r="R215" s="69">
        <f>IF(C215 =0,0,Q215 / C215 )</f>
        <v>0</v>
      </c>
      <c r="S215" s="66">
        <v>0</v>
      </c>
      <c r="T215" s="69">
        <f>IF(C215 =0,0,S215 / C215 )</f>
        <v>0</v>
      </c>
      <c r="U215" s="66">
        <v>0</v>
      </c>
      <c r="V215" s="69">
        <f>IF(C215 =0,0,U215 / C215 )</f>
        <v>0</v>
      </c>
      <c r="W215" s="66">
        <v>0</v>
      </c>
      <c r="X215" s="69">
        <f>IF(C215 =0,0,W215 / C215 )</f>
        <v>0</v>
      </c>
      <c r="Y215" s="66">
        <v>-1040.6215537069747</v>
      </c>
      <c r="Z215" s="69">
        <f>IF(C215 =0,0,Y215 / C215 )</f>
        <v>4.6184909584749516E-2</v>
      </c>
      <c r="AA215" s="66">
        <v>0</v>
      </c>
      <c r="AB215" s="69">
        <f>IF(C215 =0,0,AA215 / C215 )</f>
        <v>0</v>
      </c>
      <c r="AC215" s="66">
        <v>0</v>
      </c>
      <c r="AD215" s="69">
        <f>IF(C215 =0,0,AC215 / C215 )</f>
        <v>0</v>
      </c>
      <c r="AE215" s="66">
        <v>-21481.206762514881</v>
      </c>
      <c r="AF215" s="69">
        <f>IF(C215 =0,0,AE215 / C215 )</f>
        <v>0.95337982243775821</v>
      </c>
      <c r="AG215" s="66">
        <v>-9.8072994640305122</v>
      </c>
      <c r="AH215" s="69">
        <f>IF(C215 =0,0,AG215 / C215 )</f>
        <v>4.3526797749218646E-4</v>
      </c>
      <c r="AI215" s="66">
        <v>0</v>
      </c>
      <c r="AJ215" s="69">
        <f>IF(C215 =0,0,AI215 / C215 )</f>
        <v>0</v>
      </c>
      <c r="AK215" s="66">
        <v>0</v>
      </c>
      <c r="AL215" s="69">
        <f>IF(C215 =0,0,AK215 / C215 )</f>
        <v>0</v>
      </c>
    </row>
    <row r="216" spans="1:42" ht="15.75" thickBot="1" x14ac:dyDescent="0.3">
      <c r="A216" s="63" t="s">
        <v>41</v>
      </c>
      <c r="B216" s="68" t="s">
        <v>196</v>
      </c>
      <c r="C216" s="66">
        <v>-5515.3970666510859</v>
      </c>
      <c r="D216" s="69">
        <f>IF(C216 =0,0,C216 / C216 )</f>
        <v>1</v>
      </c>
      <c r="E216" s="66">
        <v>0</v>
      </c>
      <c r="F216" s="69">
        <f>IF(C216 =0,0,E216 / C216 )</f>
        <v>0</v>
      </c>
      <c r="G216" s="66">
        <v>0</v>
      </c>
      <c r="H216" s="69">
        <f>IF(C216 =0,0,G216 / C216 )</f>
        <v>0</v>
      </c>
      <c r="I216" s="66">
        <v>0</v>
      </c>
      <c r="J216" s="69">
        <f>IF(C216 =0,0,I216 / C216 )</f>
        <v>0</v>
      </c>
      <c r="K216" s="66">
        <v>0</v>
      </c>
      <c r="L216" s="69">
        <f>IF(C216 =0,0,K216 / C216 )</f>
        <v>0</v>
      </c>
      <c r="M216" s="66">
        <v>0</v>
      </c>
      <c r="N216" s="69">
        <f>IF(C216 =0,0,M216 / C216 )</f>
        <v>0</v>
      </c>
      <c r="O216" s="66">
        <v>0</v>
      </c>
      <c r="P216" s="69">
        <f>IF(C216 =0,0,O216 / C216 )</f>
        <v>0</v>
      </c>
      <c r="Q216" s="66">
        <v>0</v>
      </c>
      <c r="R216" s="69">
        <f>IF(C216 =0,0,Q216 / C216 )</f>
        <v>0</v>
      </c>
      <c r="S216" s="66">
        <v>0</v>
      </c>
      <c r="T216" s="69">
        <f>IF(C216 =0,0,S216 / C216 )</f>
        <v>0</v>
      </c>
      <c r="U216" s="66">
        <v>0</v>
      </c>
      <c r="V216" s="69">
        <f>IF(C216 =0,0,U216 / C216 )</f>
        <v>0</v>
      </c>
      <c r="W216" s="66">
        <v>0</v>
      </c>
      <c r="X216" s="69">
        <f>IF(C216 =0,0,W216 / C216 )</f>
        <v>0</v>
      </c>
      <c r="Y216" s="66">
        <v>-205.55405028371857</v>
      </c>
      <c r="Z216" s="69">
        <f>IF(C216 =0,0,Y216 / C216 )</f>
        <v>3.7269130000921163E-2</v>
      </c>
      <c r="AA216" s="66">
        <v>0</v>
      </c>
      <c r="AB216" s="69">
        <f>IF(C216 =0,0,AA216 / C216 )</f>
        <v>0</v>
      </c>
      <c r="AC216" s="66">
        <v>0</v>
      </c>
      <c r="AD216" s="69">
        <f>IF(C216 =0,0,AC216 / C216 )</f>
        <v>0</v>
      </c>
      <c r="AE216" s="66">
        <v>-5307.4199003423018</v>
      </c>
      <c r="AF216" s="69">
        <f>IF(C216 =0,0,AE216 / C216 )</f>
        <v>0.96229153335734963</v>
      </c>
      <c r="AG216" s="66">
        <v>-2.4231160250662787</v>
      </c>
      <c r="AH216" s="69">
        <f>IF(C216 =0,0,AG216 / C216 )</f>
        <v>4.3933664172932872E-4</v>
      </c>
      <c r="AI216" s="66">
        <v>0</v>
      </c>
      <c r="AJ216" s="69">
        <f>IF(C216 =0,0,AI216 / C216 )</f>
        <v>0</v>
      </c>
      <c r="AK216" s="66">
        <v>0</v>
      </c>
      <c r="AL216" s="69">
        <f>IF(C216 =0,0,AK216 / C216 )</f>
        <v>0</v>
      </c>
    </row>
    <row r="217" spans="1:42" x14ac:dyDescent="0.25">
      <c r="A217" s="63" t="s">
        <v>43</v>
      </c>
      <c r="B217" s="70" t="s">
        <v>54</v>
      </c>
      <c r="C217" s="71">
        <v>-33571.054868697938</v>
      </c>
      <c r="D217" s="72">
        <f>IF(C217 =0,0,C217 / C217 )</f>
        <v>1</v>
      </c>
      <c r="E217" s="71">
        <v>0</v>
      </c>
      <c r="F217" s="72">
        <f>IF(C217 =0,0,E217 / C217 )</f>
        <v>0</v>
      </c>
      <c r="G217" s="71">
        <v>0</v>
      </c>
      <c r="H217" s="72">
        <f>IF(C217 =0,0,G217 / C217 )</f>
        <v>0</v>
      </c>
      <c r="I217" s="71">
        <v>0</v>
      </c>
      <c r="J217" s="72">
        <f>IF(C217 =0,0,I217 / C217 )</f>
        <v>0</v>
      </c>
      <c r="K217" s="71">
        <v>0</v>
      </c>
      <c r="L217" s="72">
        <f>IF(C217 =0,0,K217 / C217 )</f>
        <v>0</v>
      </c>
      <c r="M217" s="71">
        <v>0</v>
      </c>
      <c r="N217" s="72">
        <f>IF(C217 =0,0,M217 / C217 )</f>
        <v>0</v>
      </c>
      <c r="O217" s="71">
        <v>0</v>
      </c>
      <c r="P217" s="72">
        <f>IF(C217 =0,0,O217 / C217 )</f>
        <v>0</v>
      </c>
      <c r="Q217" s="71">
        <v>0</v>
      </c>
      <c r="R217" s="72">
        <f>IF(C217 =0,0,Q217 / C217 )</f>
        <v>0</v>
      </c>
      <c r="S217" s="71">
        <v>0</v>
      </c>
      <c r="T217" s="72">
        <f>IF(C217 =0,0,S217 / C217 )</f>
        <v>0</v>
      </c>
      <c r="U217" s="71">
        <v>0</v>
      </c>
      <c r="V217" s="72">
        <f>IF(C217 =0,0,U217 / C217 )</f>
        <v>0</v>
      </c>
      <c r="W217" s="71">
        <v>0</v>
      </c>
      <c r="X217" s="72">
        <f>IF(C217 =0,0,W217 / C217 )</f>
        <v>0</v>
      </c>
      <c r="Y217" s="71">
        <v>-1469.4925949930334</v>
      </c>
      <c r="Z217" s="72">
        <f>IF(C217 =0,0,Y217 / C217 )</f>
        <v>4.3772607108727053E-2</v>
      </c>
      <c r="AA217" s="71">
        <v>0</v>
      </c>
      <c r="AB217" s="72">
        <f>IF(C217 =0,0,AA217 / C217 )</f>
        <v>0</v>
      </c>
      <c r="AC217" s="71">
        <v>0</v>
      </c>
      <c r="AD217" s="72">
        <f>IF(C217 =0,0,AC217 / C217 )</f>
        <v>0</v>
      </c>
      <c r="AE217" s="71">
        <v>-32086.912912182299</v>
      </c>
      <c r="AF217" s="72">
        <f>IF(C217 =0,0,AE217 / C217 )</f>
        <v>0.95579102407355476</v>
      </c>
      <c r="AG217" s="71">
        <v>-14.649361522611107</v>
      </c>
      <c r="AH217" s="72">
        <f>IF(C217 =0,0,AG217 / C217 )</f>
        <v>4.3636881771833599E-4</v>
      </c>
      <c r="AI217" s="71">
        <v>0</v>
      </c>
      <c r="AJ217" s="72">
        <f>IF(C217 =0,0,AI217 / C217 )</f>
        <v>0</v>
      </c>
      <c r="AK217" s="71">
        <v>0</v>
      </c>
      <c r="AL217" s="72">
        <f>IF(C217 =0,0,AK217 / C217 )</f>
        <v>0</v>
      </c>
    </row>
    <row r="218" spans="1:42" ht="15.75" thickBot="1" x14ac:dyDescent="0.3">
      <c r="A218" s="63" t="s">
        <v>45</v>
      </c>
    </row>
    <row r="219" spans="1:42" x14ac:dyDescent="0.25">
      <c r="A219" s="63" t="s">
        <v>47</v>
      </c>
      <c r="B219" s="73" t="s">
        <v>56</v>
      </c>
      <c r="C219" s="71">
        <v>9930.537017609091</v>
      </c>
      <c r="D219" s="72">
        <f>IF(C219 =0,0,C219 / C219 )</f>
        <v>1</v>
      </c>
      <c r="E219" s="71">
        <v>0</v>
      </c>
      <c r="F219" s="72">
        <f>IF(C219 =0,0,E219 / C219 )</f>
        <v>0</v>
      </c>
      <c r="G219" s="71">
        <v>0</v>
      </c>
      <c r="H219" s="72">
        <f>IF(C219 =0,0,G219 / C219 )</f>
        <v>0</v>
      </c>
      <c r="I219" s="71">
        <v>0</v>
      </c>
      <c r="J219" s="72">
        <f>IF(C219 =0,0,I219 / C219 )</f>
        <v>0</v>
      </c>
      <c r="K219" s="71">
        <v>0</v>
      </c>
      <c r="L219" s="72">
        <f>IF(C219 =0,0,K219 / C219 )</f>
        <v>0</v>
      </c>
      <c r="M219" s="71">
        <v>0</v>
      </c>
      <c r="N219" s="72">
        <f>IF(C219 =0,0,M219 / C219 )</f>
        <v>0</v>
      </c>
      <c r="O219" s="71">
        <v>0</v>
      </c>
      <c r="P219" s="72">
        <f>IF(C219 =0,0,O219 / C219 )</f>
        <v>0</v>
      </c>
      <c r="Q219" s="71">
        <v>0</v>
      </c>
      <c r="R219" s="72">
        <f>IF(C219 =0,0,Q219 / C219 )</f>
        <v>0</v>
      </c>
      <c r="S219" s="71">
        <v>0</v>
      </c>
      <c r="T219" s="72">
        <f>IF(C219 =0,0,S219 / C219 )</f>
        <v>0</v>
      </c>
      <c r="U219" s="71">
        <v>0</v>
      </c>
      <c r="V219" s="72">
        <f>IF(C219 =0,0,U219 / C219 )</f>
        <v>0</v>
      </c>
      <c r="W219" s="71">
        <v>0</v>
      </c>
      <c r="X219" s="72">
        <f>IF(C219 =0,0,W219 / C219 )</f>
        <v>0</v>
      </c>
      <c r="Y219" s="71">
        <v>891.57662822094494</v>
      </c>
      <c r="Z219" s="72">
        <f>IF(C219 =0,0,Y219 / C219 )</f>
        <v>8.9781310581691365E-2</v>
      </c>
      <c r="AA219" s="71">
        <v>0</v>
      </c>
      <c r="AB219" s="72">
        <f>IF(C219 =0,0,AA219 / C219 )</f>
        <v>0</v>
      </c>
      <c r="AC219" s="71">
        <v>0</v>
      </c>
      <c r="AD219" s="72">
        <f>IF(C219 =0,0,AC219 / C219 )</f>
        <v>0</v>
      </c>
      <c r="AE219" s="71">
        <v>9034.8355123057245</v>
      </c>
      <c r="AF219" s="72">
        <f>IF(C219 =0,0,AE219 / C219 )</f>
        <v>0.90980331640523726</v>
      </c>
      <c r="AG219" s="71">
        <v>4.1248770824207837</v>
      </c>
      <c r="AH219" s="72">
        <f>IF(C219 =0,0,AG219 / C219 )</f>
        <v>4.1537301307134172E-4</v>
      </c>
      <c r="AI219" s="71">
        <v>0</v>
      </c>
      <c r="AJ219" s="72">
        <f>IF(C219 =0,0,AI219 / C219 )</f>
        <v>0</v>
      </c>
      <c r="AK219" s="71">
        <v>0</v>
      </c>
      <c r="AL219" s="72">
        <f>IF(C219 =0,0,AK219 / C219 )</f>
        <v>0</v>
      </c>
    </row>
    <row r="220" spans="1:42" ht="15.75" thickBot="1" x14ac:dyDescent="0.3">
      <c r="A220" s="63" t="s">
        <v>49</v>
      </c>
    </row>
    <row r="221" spans="1:42" ht="15.75" thickBot="1" x14ac:dyDescent="0.3">
      <c r="A221" s="63" t="s">
        <v>51</v>
      </c>
      <c r="B221" s="74" t="s">
        <v>58</v>
      </c>
      <c r="C221" s="75">
        <v>381616.86859543552</v>
      </c>
      <c r="D221" s="76">
        <f>IF(C221 =0,0,C221 / C221 )</f>
        <v>1</v>
      </c>
      <c r="E221" s="75">
        <v>0</v>
      </c>
      <c r="F221" s="76">
        <f>IF(C221 =0,0,E221 / C221 )</f>
        <v>0</v>
      </c>
      <c r="G221" s="75">
        <v>0</v>
      </c>
      <c r="H221" s="76">
        <f>IF(C221 =0,0,G221 / C221 )</f>
        <v>0</v>
      </c>
      <c r="I221" s="75">
        <v>0</v>
      </c>
      <c r="J221" s="76">
        <f>IF(C221 =0,0,I221 / C221 )</f>
        <v>0</v>
      </c>
      <c r="K221" s="75">
        <v>0</v>
      </c>
      <c r="L221" s="76">
        <f>IF(C221 =0,0,K221 / C221 )</f>
        <v>0</v>
      </c>
      <c r="M221" s="75">
        <v>0</v>
      </c>
      <c r="N221" s="76">
        <f>IF(C221 =0,0,M221 / C221 )</f>
        <v>0</v>
      </c>
      <c r="O221" s="75">
        <v>0</v>
      </c>
      <c r="P221" s="76">
        <f>IF(C221 =0,0,O221 / C221 )</f>
        <v>0</v>
      </c>
      <c r="Q221" s="75">
        <v>0</v>
      </c>
      <c r="R221" s="76">
        <f>IF(C221 =0,0,Q221 / C221 )</f>
        <v>0</v>
      </c>
      <c r="S221" s="75">
        <v>0</v>
      </c>
      <c r="T221" s="76">
        <f>IF(C221 =0,0,S221 / C221 )</f>
        <v>0</v>
      </c>
      <c r="U221" s="75">
        <v>0</v>
      </c>
      <c r="V221" s="76">
        <f>IF(C221 =0,0,U221 / C221 )</f>
        <v>0</v>
      </c>
      <c r="W221" s="75">
        <v>0</v>
      </c>
      <c r="X221" s="76">
        <f>IF(C221 =0,0,W221 / C221 )</f>
        <v>0</v>
      </c>
      <c r="Y221" s="75">
        <v>49439.887454184784</v>
      </c>
      <c r="Z221" s="76">
        <f>IF(C221 =0,0,Y221 / C221 )</f>
        <v>0.12955372658486336</v>
      </c>
      <c r="AA221" s="75">
        <v>0</v>
      </c>
      <c r="AB221" s="76">
        <f>IF(C221 =0,0,AA221 / C221 )</f>
        <v>0</v>
      </c>
      <c r="AC221" s="75">
        <v>0</v>
      </c>
      <c r="AD221" s="76">
        <f>IF(C221 =0,0,AC221 / C221 )</f>
        <v>0</v>
      </c>
      <c r="AE221" s="75">
        <v>332025.39410493337</v>
      </c>
      <c r="AF221" s="76">
        <f>IF(C221 =0,0,AE221 / C221 )</f>
        <v>0.87004905031314095</v>
      </c>
      <c r="AG221" s="75">
        <v>151.58703631734929</v>
      </c>
      <c r="AH221" s="76">
        <f>IF(C221 =0,0,AG221 / C221 )</f>
        <v>3.972231019956606E-4</v>
      </c>
      <c r="AI221" s="75">
        <v>0</v>
      </c>
      <c r="AJ221" s="76">
        <f>IF(C221 =0,0,AI221 / C221 )</f>
        <v>0</v>
      </c>
      <c r="AK221" s="75">
        <v>0</v>
      </c>
      <c r="AL221" s="76">
        <f>IF(C221 =0,0,AK221 / C221 )</f>
        <v>0</v>
      </c>
    </row>
    <row r="222" spans="1:42" ht="15.75" thickTop="1" x14ac:dyDescent="0.25">
      <c r="A222" s="63" t="s">
        <v>53</v>
      </c>
    </row>
    <row r="223" spans="1:42" x14ac:dyDescent="0.25">
      <c r="A223" s="63" t="s">
        <v>55</v>
      </c>
      <c r="B223" s="62" t="s">
        <v>108</v>
      </c>
    </row>
    <row r="224" spans="1:42" x14ac:dyDescent="0.25">
      <c r="A224" s="63" t="s">
        <v>57</v>
      </c>
      <c r="B224" s="62" t="s">
        <v>112</v>
      </c>
    </row>
    <row r="225" spans="1:1" x14ac:dyDescent="0.25">
      <c r="A225" s="63" t="s">
        <v>59</v>
      </c>
    </row>
    <row r="226" spans="1:1" x14ac:dyDescent="0.25">
      <c r="A226" s="63" t="s">
        <v>60</v>
      </c>
    </row>
    <row r="227" spans="1:1" x14ac:dyDescent="0.25">
      <c r="A227" s="63" t="s">
        <v>62</v>
      </c>
    </row>
    <row r="228" spans="1:1" x14ac:dyDescent="0.25">
      <c r="A228" s="63" t="s">
        <v>64</v>
      </c>
    </row>
    <row r="229" spans="1:1" x14ac:dyDescent="0.25">
      <c r="A229" s="63" t="s">
        <v>66</v>
      </c>
    </row>
    <row r="230" spans="1:1" x14ac:dyDescent="0.25">
      <c r="A230" s="63" t="s">
        <v>68</v>
      </c>
    </row>
    <row r="231" spans="1:1" x14ac:dyDescent="0.25">
      <c r="A231" s="63" t="s">
        <v>69</v>
      </c>
    </row>
    <row r="232" spans="1:1" x14ac:dyDescent="0.25">
      <c r="A232" s="63" t="s">
        <v>71</v>
      </c>
    </row>
    <row r="233" spans="1:1" x14ac:dyDescent="0.25">
      <c r="A233" s="63" t="s">
        <v>73</v>
      </c>
    </row>
    <row r="234" spans="1:1" x14ac:dyDescent="0.25">
      <c r="A234" s="63" t="s">
        <v>75</v>
      </c>
    </row>
    <row r="235" spans="1:1" x14ac:dyDescent="0.25">
      <c r="A235" s="63" t="s">
        <v>77</v>
      </c>
    </row>
    <row r="236" spans="1:1" x14ac:dyDescent="0.25">
      <c r="A236" s="63" t="s">
        <v>79</v>
      </c>
    </row>
    <row r="237" spans="1:1" x14ac:dyDescent="0.25">
      <c r="A237" s="63" t="s">
        <v>81</v>
      </c>
    </row>
    <row r="238" spans="1:1" x14ac:dyDescent="0.25">
      <c r="A238" s="63" t="s">
        <v>83</v>
      </c>
    </row>
    <row r="239" spans="1:1" x14ac:dyDescent="0.25">
      <c r="A239" s="63" t="s">
        <v>84</v>
      </c>
    </row>
    <row r="240" spans="1:1" x14ac:dyDescent="0.25">
      <c r="A240" s="63" t="s">
        <v>86</v>
      </c>
    </row>
    <row r="241" spans="1:42" x14ac:dyDescent="0.25">
      <c r="A241" s="63" t="s">
        <v>88</v>
      </c>
    </row>
    <row r="242" spans="1:42" x14ac:dyDescent="0.25">
      <c r="A242" s="63" t="s">
        <v>90</v>
      </c>
    </row>
    <row r="243" spans="1:42" x14ac:dyDescent="0.25">
      <c r="A243" s="63" t="s">
        <v>91</v>
      </c>
    </row>
    <row r="244" spans="1:42" x14ac:dyDescent="0.25">
      <c r="A244" s="63" t="s">
        <v>93</v>
      </c>
    </row>
    <row r="245" spans="1:42" ht="15.75" thickBot="1" x14ac:dyDescent="0.3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</sheetData>
  <mergeCells count="20">
    <mergeCell ref="AI13:AJ13"/>
    <mergeCell ref="AK13:AL13"/>
    <mergeCell ref="W13:X13"/>
    <mergeCell ref="Y13:Z13"/>
    <mergeCell ref="AA13:AB13"/>
    <mergeCell ref="AC13:AD13"/>
    <mergeCell ref="AE13:AF13"/>
    <mergeCell ref="AG13:AH13"/>
    <mergeCell ref="U13:V13"/>
    <mergeCell ref="A13:A14"/>
    <mergeCell ref="B13:B1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</mergeCells>
  <pageMargins left="0.5" right="0.5" top="0.75" bottom="0.5" header="0.75" footer="0.5"/>
  <pageSetup scale="69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5" manualBreakCount="5">
    <brk id="50" max="16383" man="1"/>
    <brk id="86" max="16383" man="1"/>
    <brk id="122" max="16383" man="1"/>
    <brk id="158" max="16383" man="1"/>
    <brk id="194" max="16383" man="1"/>
  </rowBreaks>
  <colBreaks count="3" manualBreakCount="3">
    <brk id="12" max="1048575" man="1"/>
    <brk id="22" max="1048575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N552"/>
  <sheetViews>
    <sheetView showGridLines="0" zoomScale="80" zoomScaleNormal="80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5546875" defaultRowHeight="15" outlineLevelRow="1" x14ac:dyDescent="0.25"/>
  <cols>
    <col min="1" max="1" width="5.42578125" style="51" customWidth="1"/>
    <col min="2" max="2" width="43" style="51" customWidth="1"/>
    <col min="3" max="4" width="12.140625" style="51" customWidth="1"/>
    <col min="5" max="5" width="3.7109375" style="51" customWidth="1"/>
    <col min="6" max="6" width="6.140625" style="51" customWidth="1"/>
    <col min="7" max="7" width="44.85546875" style="48" customWidth="1"/>
    <col min="8" max="8" width="12.42578125" style="48" customWidth="1"/>
    <col min="9" max="9" width="11.5703125" style="51" bestFit="1" customWidth="1"/>
    <col min="10" max="11" width="11.28515625" style="51" bestFit="1" customWidth="1"/>
    <col min="12" max="16384" width="8.85546875" style="51"/>
  </cols>
  <sheetData>
    <row r="1" spans="1:14" x14ac:dyDescent="0.25">
      <c r="A1" s="229" t="s">
        <v>552</v>
      </c>
    </row>
    <row r="2" spans="1:14" x14ac:dyDescent="0.25">
      <c r="A2" s="229" t="s">
        <v>544</v>
      </c>
    </row>
    <row r="3" spans="1:14" ht="15.75" thickBot="1" x14ac:dyDescent="0.3">
      <c r="A3" s="50"/>
      <c r="B3" s="50"/>
      <c r="C3" s="50"/>
      <c r="D3" s="77"/>
      <c r="G3" s="49"/>
      <c r="H3" s="49"/>
      <c r="N3" s="78" t="str">
        <f ca="1">CELL("filename")</f>
        <v>R:\_2016 RateCase (GC Folder)\SFHHA's 18th PODs\SFHHA's 18th POD No. 238\Deaton\[VARIANCE 2017 MFR E-1_AS-FILED vs 4CP_2016 0720.xlsx]E_1_Att_2_Test 4CP</v>
      </c>
    </row>
    <row r="4" spans="1:14" x14ac:dyDescent="0.25">
      <c r="B4" s="63" t="s">
        <v>3</v>
      </c>
      <c r="C4" s="63" t="s">
        <v>4</v>
      </c>
      <c r="D4" s="63"/>
      <c r="G4" s="4" t="s">
        <v>3</v>
      </c>
      <c r="H4" s="4" t="s">
        <v>4</v>
      </c>
      <c r="N4" s="78" t="s">
        <v>531</v>
      </c>
    </row>
    <row r="5" spans="1:14" ht="15.75" thickBot="1" x14ac:dyDescent="0.3">
      <c r="A5" s="50"/>
      <c r="B5" s="79" t="s">
        <v>201</v>
      </c>
      <c r="C5" s="50"/>
      <c r="D5" s="77"/>
      <c r="G5" s="79" t="s">
        <v>201</v>
      </c>
      <c r="H5" s="49"/>
    </row>
    <row r="6" spans="1:14" ht="15" customHeight="1" thickBot="1" x14ac:dyDescent="0.3">
      <c r="A6" s="234" t="s">
        <v>15</v>
      </c>
      <c r="B6" s="236" t="s">
        <v>532</v>
      </c>
      <c r="C6" s="64" t="s">
        <v>202</v>
      </c>
      <c r="D6" s="80" t="s">
        <v>203</v>
      </c>
      <c r="F6" s="232" t="s">
        <v>15</v>
      </c>
      <c r="G6" s="238" t="s">
        <v>204</v>
      </c>
      <c r="H6" s="64" t="s">
        <v>202</v>
      </c>
      <c r="I6" s="80" t="s">
        <v>203</v>
      </c>
      <c r="J6" s="64" t="s">
        <v>202</v>
      </c>
      <c r="K6" s="80" t="s">
        <v>203</v>
      </c>
    </row>
    <row r="7" spans="1:14" ht="15.75" thickBot="1" x14ac:dyDescent="0.3">
      <c r="A7" s="235"/>
      <c r="B7" s="237"/>
      <c r="C7" s="64" t="s">
        <v>172</v>
      </c>
      <c r="D7" s="81" t="s">
        <v>172</v>
      </c>
      <c r="F7" s="232"/>
      <c r="G7" s="238"/>
      <c r="H7" s="5" t="s">
        <v>205</v>
      </c>
      <c r="I7" s="5" t="s">
        <v>205</v>
      </c>
      <c r="J7" s="82" t="s">
        <v>206</v>
      </c>
      <c r="K7" s="82" t="s">
        <v>206</v>
      </c>
    </row>
    <row r="8" spans="1:14" s="83" customFormat="1" x14ac:dyDescent="0.25">
      <c r="A8" s="53" t="s">
        <v>35</v>
      </c>
      <c r="B8" s="54" t="s">
        <v>174</v>
      </c>
      <c r="C8" s="55"/>
      <c r="D8" s="55"/>
      <c r="F8" s="63" t="s">
        <v>35</v>
      </c>
      <c r="G8" s="65" t="s">
        <v>174</v>
      </c>
      <c r="H8" s="66"/>
      <c r="I8" s="7"/>
    </row>
    <row r="9" spans="1:14" s="83" customFormat="1" x14ac:dyDescent="0.25">
      <c r="A9" s="53" t="s">
        <v>37</v>
      </c>
      <c r="B9" s="127" t="s">
        <v>175</v>
      </c>
      <c r="C9" s="220">
        <v>2306794.0059500737</v>
      </c>
      <c r="D9" s="220">
        <v>1378637.5680239899</v>
      </c>
      <c r="F9" s="63" t="s">
        <v>37</v>
      </c>
      <c r="G9" s="68" t="s">
        <v>175</v>
      </c>
      <c r="H9" s="66">
        <v>2306794.0059500742</v>
      </c>
      <c r="I9" s="66">
        <v>1327177.2499161733</v>
      </c>
      <c r="J9" s="84">
        <f t="shared" ref="J9:K16" si="0">+C9-H9</f>
        <v>0</v>
      </c>
      <c r="K9" s="85">
        <f t="shared" si="0"/>
        <v>51460.318107816624</v>
      </c>
    </row>
    <row r="10" spans="1:14" s="83" customFormat="1" x14ac:dyDescent="0.25">
      <c r="A10" s="53" t="s">
        <v>39</v>
      </c>
      <c r="B10" s="127" t="s">
        <v>176</v>
      </c>
      <c r="C10" s="220">
        <v>7346336.2755397847</v>
      </c>
      <c r="D10" s="220">
        <v>4390480.9665158214</v>
      </c>
      <c r="F10" s="63" t="s">
        <v>39</v>
      </c>
      <c r="G10" s="68" t="s">
        <v>176</v>
      </c>
      <c r="H10" s="66">
        <v>7346336.2755397856</v>
      </c>
      <c r="I10" s="66">
        <v>4226597.7586129252</v>
      </c>
      <c r="J10" s="84">
        <f t="shared" si="0"/>
        <v>0</v>
      </c>
      <c r="K10" s="85">
        <f t="shared" si="0"/>
        <v>163883.20790289622</v>
      </c>
    </row>
    <row r="11" spans="1:14" s="83" customFormat="1" x14ac:dyDescent="0.25">
      <c r="A11" s="53" t="s">
        <v>41</v>
      </c>
      <c r="B11" s="127" t="s">
        <v>177</v>
      </c>
      <c r="C11" s="220">
        <v>11011694.372442555</v>
      </c>
      <c r="D11" s="220">
        <v>6581053.8393501546</v>
      </c>
      <c r="F11" s="63" t="s">
        <v>41</v>
      </c>
      <c r="G11" s="68" t="s">
        <v>177</v>
      </c>
      <c r="H11" s="66">
        <v>11011694.372442557</v>
      </c>
      <c r="I11" s="66">
        <v>6335403.2550975913</v>
      </c>
      <c r="J11" s="84">
        <f t="shared" si="0"/>
        <v>0</v>
      </c>
      <c r="K11" s="85">
        <f t="shared" si="0"/>
        <v>245650.58425256331</v>
      </c>
    </row>
    <row r="12" spans="1:14" s="83" customFormat="1" x14ac:dyDescent="0.25">
      <c r="A12" s="53" t="s">
        <v>43</v>
      </c>
      <c r="B12" s="127" t="s">
        <v>178</v>
      </c>
      <c r="C12" s="220">
        <v>4909587.5727330586</v>
      </c>
      <c r="D12" s="220">
        <v>2889191.2808915856</v>
      </c>
      <c r="F12" s="63" t="s">
        <v>43</v>
      </c>
      <c r="G12" s="68" t="s">
        <v>178</v>
      </c>
      <c r="H12" s="66">
        <v>4909587.5727330605</v>
      </c>
      <c r="I12" s="66">
        <v>2882655.5784368012</v>
      </c>
      <c r="J12" s="84">
        <f t="shared" si="0"/>
        <v>0</v>
      </c>
      <c r="K12" s="85">
        <f t="shared" si="0"/>
        <v>6535.7024547844194</v>
      </c>
    </row>
    <row r="13" spans="1:14" s="83" customFormat="1" x14ac:dyDescent="0.25">
      <c r="A13" s="53" t="s">
        <v>45</v>
      </c>
      <c r="B13" s="127" t="s">
        <v>179</v>
      </c>
      <c r="C13" s="220">
        <v>15419849.498450447</v>
      </c>
      <c r="D13" s="220">
        <v>9722534.0753620826</v>
      </c>
      <c r="F13" s="63" t="s">
        <v>45</v>
      </c>
      <c r="G13" s="68" t="s">
        <v>179</v>
      </c>
      <c r="H13" s="66">
        <v>15419849.498450443</v>
      </c>
      <c r="I13" s="66">
        <v>9725878.5181552619</v>
      </c>
      <c r="J13" s="84">
        <f t="shared" si="0"/>
        <v>0</v>
      </c>
      <c r="K13" s="84">
        <f t="shared" si="0"/>
        <v>-3344.4427931793034</v>
      </c>
    </row>
    <row r="14" spans="1:14" s="83" customFormat="1" x14ac:dyDescent="0.25">
      <c r="A14" s="53" t="s">
        <v>47</v>
      </c>
      <c r="B14" s="127" t="s">
        <v>180</v>
      </c>
      <c r="C14" s="220">
        <v>1187390.2764232166</v>
      </c>
      <c r="D14" s="220">
        <v>728576.9405580418</v>
      </c>
      <c r="F14" s="63" t="s">
        <v>47</v>
      </c>
      <c r="G14" s="68" t="s">
        <v>180</v>
      </c>
      <c r="H14" s="66">
        <v>1187390.2764232131</v>
      </c>
      <c r="I14" s="66">
        <v>729075.25411562645</v>
      </c>
      <c r="J14" s="84">
        <f t="shared" si="0"/>
        <v>3.4924596548080444E-9</v>
      </c>
      <c r="K14" s="84">
        <f t="shared" si="0"/>
        <v>-498.31355758465361</v>
      </c>
    </row>
    <row r="15" spans="1:14" s="83" customFormat="1" ht="15.75" thickBot="1" x14ac:dyDescent="0.3">
      <c r="A15" s="53" t="s">
        <v>49</v>
      </c>
      <c r="B15" s="127" t="s">
        <v>181</v>
      </c>
      <c r="C15" s="220">
        <v>940645.36512827524</v>
      </c>
      <c r="D15" s="220">
        <v>577175.45434150985</v>
      </c>
      <c r="F15" s="63" t="s">
        <v>49</v>
      </c>
      <c r="G15" s="68" t="s">
        <v>181</v>
      </c>
      <c r="H15" s="66">
        <v>940645.36512827245</v>
      </c>
      <c r="I15" s="66">
        <v>577570.21615456312</v>
      </c>
      <c r="J15" s="84">
        <f t="shared" si="0"/>
        <v>2.7939677238464355E-9</v>
      </c>
      <c r="K15" s="84">
        <f t="shared" si="0"/>
        <v>-394.76181305327918</v>
      </c>
    </row>
    <row r="16" spans="1:14" s="83" customFormat="1" x14ac:dyDescent="0.25">
      <c r="A16" s="53" t="s">
        <v>51</v>
      </c>
      <c r="B16" s="128" t="s">
        <v>38</v>
      </c>
      <c r="C16" s="222">
        <v>43122297.366667405</v>
      </c>
      <c r="D16" s="222">
        <v>26267650.125043184</v>
      </c>
      <c r="F16" s="63" t="s">
        <v>51</v>
      </c>
      <c r="G16" s="70" t="s">
        <v>38</v>
      </c>
      <c r="H16" s="71">
        <v>43122297.366667405</v>
      </c>
      <c r="I16" s="71">
        <v>25804357.830488943</v>
      </c>
      <c r="J16" s="84">
        <f t="shared" si="0"/>
        <v>0</v>
      </c>
      <c r="K16" s="84">
        <f t="shared" si="0"/>
        <v>463292.294554241</v>
      </c>
    </row>
    <row r="17" spans="1:11" s="83" customFormat="1" x14ac:dyDescent="0.25">
      <c r="A17" s="53" t="s">
        <v>53</v>
      </c>
      <c r="B17"/>
      <c r="C17" s="213"/>
      <c r="D17" s="213"/>
      <c r="F17" s="63" t="s">
        <v>53</v>
      </c>
      <c r="G17" s="51"/>
      <c r="H17" s="51"/>
      <c r="I17" s="51"/>
    </row>
    <row r="18" spans="1:11" s="83" customFormat="1" outlineLevel="1" x14ac:dyDescent="0.25">
      <c r="A18" s="53" t="s">
        <v>55</v>
      </c>
      <c r="B18" s="127" t="s">
        <v>182</v>
      </c>
      <c r="C18" s="220">
        <v>-5586301.7185941087</v>
      </c>
      <c r="D18" s="220">
        <v>-3338609.94770484</v>
      </c>
      <c r="F18" s="63" t="s">
        <v>55</v>
      </c>
      <c r="G18" s="68" t="s">
        <v>182</v>
      </c>
      <c r="H18" s="66">
        <v>-5586301.7185941087</v>
      </c>
      <c r="I18" s="66">
        <v>-3213989.8634044668</v>
      </c>
      <c r="J18" s="84">
        <f t="shared" ref="J18:K23" si="1">+C18-H18</f>
        <v>0</v>
      </c>
      <c r="K18" s="85">
        <f t="shared" si="1"/>
        <v>-124620.08430037322</v>
      </c>
    </row>
    <row r="19" spans="1:11" s="83" customFormat="1" outlineLevel="1" x14ac:dyDescent="0.25">
      <c r="A19" s="53" t="s">
        <v>57</v>
      </c>
      <c r="B19" s="127" t="s">
        <v>183</v>
      </c>
      <c r="C19" s="220">
        <v>-1650865.6120877941</v>
      </c>
      <c r="D19" s="220">
        <v>-970936.21822346735</v>
      </c>
      <c r="F19" s="63" t="s">
        <v>57</v>
      </c>
      <c r="G19" s="68" t="s">
        <v>183</v>
      </c>
      <c r="H19" s="66">
        <v>-1650865.6120877946</v>
      </c>
      <c r="I19" s="66">
        <v>-970030.28972266987</v>
      </c>
      <c r="J19" s="84">
        <f>+C19-H19</f>
        <v>0</v>
      </c>
      <c r="K19" s="85">
        <f t="shared" si="1"/>
        <v>-905.92850079748314</v>
      </c>
    </row>
    <row r="20" spans="1:11" s="83" customFormat="1" outlineLevel="1" x14ac:dyDescent="0.25">
      <c r="A20" s="53" t="s">
        <v>59</v>
      </c>
      <c r="B20" s="127" t="s">
        <v>184</v>
      </c>
      <c r="C20" s="220">
        <v>-5081831.3341935826</v>
      </c>
      <c r="D20" s="220">
        <v>-3224513.4554503597</v>
      </c>
      <c r="F20" s="63" t="s">
        <v>59</v>
      </c>
      <c r="G20" s="68" t="s">
        <v>184</v>
      </c>
      <c r="H20" s="66">
        <v>-5081831.3341935817</v>
      </c>
      <c r="I20" s="66">
        <v>-3225256.895739886</v>
      </c>
      <c r="J20" s="84">
        <f t="shared" si="1"/>
        <v>0</v>
      </c>
      <c r="K20" s="84">
        <f t="shared" si="1"/>
        <v>743.44028952624649</v>
      </c>
    </row>
    <row r="21" spans="1:11" s="83" customFormat="1" outlineLevel="1" x14ac:dyDescent="0.25">
      <c r="A21" s="53" t="s">
        <v>60</v>
      </c>
      <c r="B21" s="127" t="s">
        <v>185</v>
      </c>
      <c r="C21" s="220">
        <v>-438868.84347113717</v>
      </c>
      <c r="D21" s="220">
        <v>-269287.80337129871</v>
      </c>
      <c r="F21" s="63" t="s">
        <v>60</v>
      </c>
      <c r="G21" s="68" t="s">
        <v>185</v>
      </c>
      <c r="H21" s="66">
        <v>-438868.84347113583</v>
      </c>
      <c r="I21" s="66">
        <v>-269471.98400596087</v>
      </c>
      <c r="J21" s="84">
        <f t="shared" si="1"/>
        <v>-1.3387762010097504E-9</v>
      </c>
      <c r="K21" s="84">
        <f t="shared" si="1"/>
        <v>184.18063466215972</v>
      </c>
    </row>
    <row r="22" spans="1:11" s="83" customFormat="1" ht="15.75" outlineLevel="1" thickBot="1" x14ac:dyDescent="0.3">
      <c r="A22" s="53" t="s">
        <v>62</v>
      </c>
      <c r="B22" s="127" t="s">
        <v>186</v>
      </c>
      <c r="C22" s="220">
        <v>-316670.52154787979</v>
      </c>
      <c r="D22" s="220">
        <v>-194307.50304716121</v>
      </c>
      <c r="F22" s="63" t="s">
        <v>62</v>
      </c>
      <c r="G22" s="68" t="s">
        <v>186</v>
      </c>
      <c r="H22" s="66">
        <v>-316670.52154787886</v>
      </c>
      <c r="I22" s="66">
        <v>-194440.40055972137</v>
      </c>
      <c r="J22" s="84">
        <f t="shared" si="1"/>
        <v>-9.3132257461547852E-10</v>
      </c>
      <c r="K22" s="84">
        <f t="shared" si="1"/>
        <v>132.89751256015734</v>
      </c>
    </row>
    <row r="23" spans="1:11" s="83" customFormat="1" outlineLevel="1" x14ac:dyDescent="0.25">
      <c r="A23" s="53" t="s">
        <v>64</v>
      </c>
      <c r="B23" s="128" t="s">
        <v>40</v>
      </c>
      <c r="C23" s="222">
        <v>-13074538.029894501</v>
      </c>
      <c r="D23" s="222">
        <v>-7997654.9277971266</v>
      </c>
      <c r="F23" s="63" t="s">
        <v>64</v>
      </c>
      <c r="G23" s="70" t="s">
        <v>40</v>
      </c>
      <c r="H23" s="71">
        <v>-13074538.029894501</v>
      </c>
      <c r="I23" s="71">
        <v>-7873189.4334327048</v>
      </c>
      <c r="J23" s="84">
        <f t="shared" si="1"/>
        <v>0</v>
      </c>
      <c r="K23" s="84">
        <f t="shared" si="1"/>
        <v>-124465.49436442181</v>
      </c>
    </row>
    <row r="24" spans="1:11" s="83" customFormat="1" ht="15.75" outlineLevel="1" thickBot="1" x14ac:dyDescent="0.3">
      <c r="A24" s="53" t="s">
        <v>66</v>
      </c>
      <c r="B24"/>
      <c r="C24" s="213"/>
      <c r="D24" s="213"/>
      <c r="F24" s="63" t="s">
        <v>66</v>
      </c>
      <c r="G24" s="51"/>
      <c r="H24" s="51"/>
      <c r="I24" s="51"/>
    </row>
    <row r="25" spans="1:11" s="83" customFormat="1" outlineLevel="1" x14ac:dyDescent="0.25">
      <c r="A25" s="53" t="s">
        <v>68</v>
      </c>
      <c r="B25" s="129" t="s">
        <v>42</v>
      </c>
      <c r="C25" s="222">
        <v>30047759.336772919</v>
      </c>
      <c r="D25" s="222">
        <v>18269995.197246064</v>
      </c>
      <c r="F25" s="63" t="s">
        <v>68</v>
      </c>
      <c r="G25" s="73" t="s">
        <v>42</v>
      </c>
      <c r="H25" s="71">
        <v>30047759.336772904</v>
      </c>
      <c r="I25" s="71">
        <v>17931168.397056241</v>
      </c>
      <c r="J25" s="84">
        <f>+C25-H25</f>
        <v>0</v>
      </c>
      <c r="K25" s="84">
        <f>+D25-I25</f>
        <v>338826.80018982291</v>
      </c>
    </row>
    <row r="26" spans="1:11" s="83" customFormat="1" outlineLevel="1" x14ac:dyDescent="0.25">
      <c r="A26" s="53" t="s">
        <v>69</v>
      </c>
      <c r="B26"/>
      <c r="C26" s="213"/>
      <c r="D26" s="213"/>
      <c r="F26" s="63" t="s">
        <v>69</v>
      </c>
      <c r="G26" s="51"/>
      <c r="H26" s="51"/>
      <c r="I26" s="51"/>
    </row>
    <row r="27" spans="1:11" s="83" customFormat="1" outlineLevel="1" x14ac:dyDescent="0.25">
      <c r="A27" s="53" t="s">
        <v>71</v>
      </c>
      <c r="B27" s="128" t="s">
        <v>44</v>
      </c>
      <c r="C27" s="220">
        <v>233315.26429952588</v>
      </c>
      <c r="D27" s="220">
        <v>139285.56830218344</v>
      </c>
      <c r="F27" s="63" t="s">
        <v>71</v>
      </c>
      <c r="G27" s="70" t="s">
        <v>44</v>
      </c>
      <c r="H27" s="66">
        <v>233315.26429952582</v>
      </c>
      <c r="I27" s="66">
        <v>137341.33161964652</v>
      </c>
      <c r="J27" s="84">
        <f>+C27-H27</f>
        <v>0</v>
      </c>
      <c r="K27" s="84">
        <f>+D27-I27</f>
        <v>1944.2366825369245</v>
      </c>
    </row>
    <row r="28" spans="1:11" s="83" customFormat="1" outlineLevel="1" x14ac:dyDescent="0.25">
      <c r="A28" s="53" t="s">
        <v>73</v>
      </c>
      <c r="B28"/>
      <c r="C28" s="213"/>
      <c r="D28" s="213"/>
      <c r="F28" s="63" t="s">
        <v>73</v>
      </c>
      <c r="G28" s="51"/>
      <c r="H28" s="51"/>
      <c r="I28" s="51"/>
    </row>
    <row r="29" spans="1:11" s="83" customFormat="1" outlineLevel="1" x14ac:dyDescent="0.25">
      <c r="A29" s="53" t="s">
        <v>75</v>
      </c>
      <c r="B29" s="127" t="s">
        <v>187</v>
      </c>
      <c r="C29" s="220">
        <v>241935.05165660242</v>
      </c>
      <c r="D29" s="220">
        <v>144590.60946720507</v>
      </c>
      <c r="F29" s="63" t="s">
        <v>75</v>
      </c>
      <c r="G29" s="68" t="s">
        <v>187</v>
      </c>
      <c r="H29" s="66">
        <v>241935.05165660245</v>
      </c>
      <c r="I29" s="66">
        <v>139193.48484854974</v>
      </c>
      <c r="J29" s="84">
        <f t="shared" ref="J29:K33" si="2">+C29-H29</f>
        <v>0</v>
      </c>
      <c r="K29" s="85">
        <f t="shared" si="2"/>
        <v>5397.1246186553326</v>
      </c>
    </row>
    <row r="30" spans="1:11" s="83" customFormat="1" outlineLevel="1" x14ac:dyDescent="0.25">
      <c r="A30" s="53" t="s">
        <v>77</v>
      </c>
      <c r="B30" s="127" t="s">
        <v>188</v>
      </c>
      <c r="C30" s="220">
        <v>187232.10003512385</v>
      </c>
      <c r="D30" s="220">
        <v>110027.69267580511</v>
      </c>
      <c r="F30" s="63" t="s">
        <v>77</v>
      </c>
      <c r="G30" s="68" t="s">
        <v>188</v>
      </c>
      <c r="H30" s="66">
        <v>187232.10003512385</v>
      </c>
      <c r="I30" s="66">
        <v>110132.25790750998</v>
      </c>
      <c r="J30" s="84">
        <f t="shared" si="2"/>
        <v>0</v>
      </c>
      <c r="K30" s="85">
        <f t="shared" si="2"/>
        <v>-104.56523170486616</v>
      </c>
    </row>
    <row r="31" spans="1:11" s="83" customFormat="1" outlineLevel="1" x14ac:dyDescent="0.25">
      <c r="A31" s="53" t="s">
        <v>79</v>
      </c>
      <c r="B31" s="127" t="s">
        <v>189</v>
      </c>
      <c r="C31" s="220">
        <v>138967.51163671404</v>
      </c>
      <c r="D31" s="220">
        <v>86337.259628263695</v>
      </c>
      <c r="F31" s="63" t="s">
        <v>79</v>
      </c>
      <c r="G31" s="68" t="s">
        <v>189</v>
      </c>
      <c r="H31" s="66">
        <v>138967.51163671396</v>
      </c>
      <c r="I31" s="66">
        <v>86369.233257425527</v>
      </c>
      <c r="J31" s="84">
        <f t="shared" si="2"/>
        <v>0</v>
      </c>
      <c r="K31" s="84">
        <f t="shared" si="2"/>
        <v>-31.973629161831923</v>
      </c>
    </row>
    <row r="32" spans="1:11" s="83" customFormat="1" ht="15.75" outlineLevel="1" thickBot="1" x14ac:dyDescent="0.3">
      <c r="A32" s="53" t="s">
        <v>81</v>
      </c>
      <c r="B32" s="127" t="s">
        <v>190</v>
      </c>
      <c r="C32" s="220">
        <v>179851.92012819779</v>
      </c>
      <c r="D32" s="220">
        <v>110356.26981485152</v>
      </c>
      <c r="F32" s="63" t="s">
        <v>81</v>
      </c>
      <c r="G32" s="68" t="s">
        <v>190</v>
      </c>
      <c r="H32" s="66">
        <v>179851.92012819726</v>
      </c>
      <c r="I32" s="66">
        <v>110431.74849438688</v>
      </c>
      <c r="J32" s="84">
        <f t="shared" si="2"/>
        <v>5.2386894822120667E-10</v>
      </c>
      <c r="K32" s="84">
        <f t="shared" si="2"/>
        <v>-75.478679535357514</v>
      </c>
    </row>
    <row r="33" spans="1:11" s="83" customFormat="1" outlineLevel="1" x14ac:dyDescent="0.25">
      <c r="A33" s="53" t="s">
        <v>83</v>
      </c>
      <c r="B33" s="128" t="s">
        <v>46</v>
      </c>
      <c r="C33" s="222">
        <v>747986.58345663815</v>
      </c>
      <c r="D33" s="222">
        <v>451311.83158612536</v>
      </c>
      <c r="F33" s="63" t="s">
        <v>83</v>
      </c>
      <c r="G33" s="70" t="s">
        <v>46</v>
      </c>
      <c r="H33" s="71">
        <v>747986.58345663734</v>
      </c>
      <c r="I33" s="71">
        <v>446126.72450787213</v>
      </c>
      <c r="J33" s="84">
        <f t="shared" si="2"/>
        <v>0</v>
      </c>
      <c r="K33" s="84">
        <f t="shared" si="2"/>
        <v>5185.1070782532333</v>
      </c>
    </row>
    <row r="34" spans="1:11" s="83" customFormat="1" outlineLevel="1" x14ac:dyDescent="0.25">
      <c r="A34" s="53" t="s">
        <v>84</v>
      </c>
      <c r="B34"/>
      <c r="C34" s="213"/>
      <c r="D34" s="213"/>
      <c r="F34" s="63" t="s">
        <v>84</v>
      </c>
      <c r="G34" s="51"/>
      <c r="H34" s="51"/>
      <c r="I34" s="51"/>
    </row>
    <row r="35" spans="1:11" s="83" customFormat="1" outlineLevel="1" x14ac:dyDescent="0.25">
      <c r="A35" s="53" t="s">
        <v>86</v>
      </c>
      <c r="B35" s="128" t="s">
        <v>48</v>
      </c>
      <c r="C35" s="220">
        <v>630074.74349233333</v>
      </c>
      <c r="D35" s="220">
        <v>335167.88621057721</v>
      </c>
      <c r="F35" s="63" t="s">
        <v>86</v>
      </c>
      <c r="G35" s="70" t="s">
        <v>48</v>
      </c>
      <c r="H35" s="66">
        <v>630074.74349233322</v>
      </c>
      <c r="I35" s="66">
        <v>335546.09206127364</v>
      </c>
      <c r="J35" s="84">
        <f>+C35-H35</f>
        <v>0</v>
      </c>
      <c r="K35" s="85">
        <f>+D35-I35</f>
        <v>-378.20585069642402</v>
      </c>
    </row>
    <row r="36" spans="1:11" s="83" customFormat="1" ht="15.75" outlineLevel="1" thickBot="1" x14ac:dyDescent="0.3">
      <c r="A36" s="53" t="s">
        <v>88</v>
      </c>
      <c r="B36"/>
      <c r="C36" s="213"/>
      <c r="D36" s="213"/>
      <c r="F36" s="63" t="s">
        <v>88</v>
      </c>
      <c r="G36" s="51"/>
      <c r="H36" s="51"/>
      <c r="I36" s="51"/>
    </row>
    <row r="37" spans="1:11" s="83" customFormat="1" outlineLevel="1" x14ac:dyDescent="0.25">
      <c r="A37" s="53" t="s">
        <v>90</v>
      </c>
      <c r="B37" s="129" t="s">
        <v>50</v>
      </c>
      <c r="C37" s="222">
        <v>31659135.928021409</v>
      </c>
      <c r="D37" s="222">
        <v>19195760.483344946</v>
      </c>
      <c r="F37" s="63" t="s">
        <v>90</v>
      </c>
      <c r="G37" s="73" t="s">
        <v>50</v>
      </c>
      <c r="H37" s="71">
        <v>31659135.928021405</v>
      </c>
      <c r="I37" s="71">
        <v>18850182.545245033</v>
      </c>
      <c r="J37" s="84">
        <f>+C37-H37</f>
        <v>0</v>
      </c>
      <c r="K37" s="84">
        <f>+D37-I37</f>
        <v>345577.9380999133</v>
      </c>
    </row>
    <row r="38" spans="1:11" s="83" customFormat="1" outlineLevel="1" x14ac:dyDescent="0.25">
      <c r="A38" s="53" t="s">
        <v>91</v>
      </c>
      <c r="B38"/>
      <c r="C38" s="213"/>
      <c r="D38" s="213"/>
      <c r="F38" s="63" t="s">
        <v>91</v>
      </c>
      <c r="G38" s="51"/>
      <c r="H38" s="51"/>
      <c r="I38" s="51"/>
    </row>
    <row r="39" spans="1:11" s="83" customFormat="1" outlineLevel="1" x14ac:dyDescent="0.25">
      <c r="A39" s="53" t="s">
        <v>93</v>
      </c>
      <c r="B39" s="127" t="s">
        <v>191</v>
      </c>
      <c r="C39" s="220">
        <v>1857501.8201814757</v>
      </c>
      <c r="D39" s="220">
        <v>1109851.8071400656</v>
      </c>
      <c r="F39" s="63" t="s">
        <v>93</v>
      </c>
      <c r="G39" s="68" t="s">
        <v>191</v>
      </c>
      <c r="H39" s="66">
        <v>1857501.8201814767</v>
      </c>
      <c r="I39" s="66">
        <v>1105344.4816188666</v>
      </c>
      <c r="J39" s="84">
        <f>+C39-H39</f>
        <v>0</v>
      </c>
      <c r="K39" s="84">
        <f>+D39-I39</f>
        <v>4507.3255211990327</v>
      </c>
    </row>
    <row r="40" spans="1:11" s="83" customFormat="1" ht="15.75" outlineLevel="1" thickBot="1" x14ac:dyDescent="0.3">
      <c r="A40" s="50"/>
      <c r="B40" s="50"/>
      <c r="C40" s="50"/>
      <c r="D40" s="50"/>
      <c r="F40" s="50"/>
      <c r="G40" s="50"/>
      <c r="H40" s="50"/>
      <c r="I40" s="50"/>
      <c r="J40" s="84"/>
      <c r="K40" s="84"/>
    </row>
    <row r="41" spans="1:11" s="83" customFormat="1" outlineLevel="1" x14ac:dyDescent="0.25">
      <c r="A41" s="53" t="s">
        <v>35</v>
      </c>
      <c r="B41" s="56" t="s">
        <v>192</v>
      </c>
      <c r="C41" s="220">
        <v>341555.85527396877</v>
      </c>
      <c r="D41" s="220">
        <v>190592.09906956856</v>
      </c>
      <c r="F41" s="63" t="s">
        <v>35</v>
      </c>
      <c r="G41" s="68" t="s">
        <v>192</v>
      </c>
      <c r="H41" s="66">
        <v>341555.85527396889</v>
      </c>
      <c r="I41" s="66">
        <v>189326.2171922898</v>
      </c>
      <c r="J41" s="84">
        <f t="shared" ref="J41:K43" si="3">+C41-H41</f>
        <v>0</v>
      </c>
      <c r="K41" s="84">
        <f t="shared" si="3"/>
        <v>1265.8818772787636</v>
      </c>
    </row>
    <row r="42" spans="1:11" s="83" customFormat="1" ht="15.75" outlineLevel="1" thickBot="1" x14ac:dyDescent="0.3">
      <c r="A42" s="53" t="s">
        <v>37</v>
      </c>
      <c r="B42" s="56" t="s">
        <v>193</v>
      </c>
      <c r="C42" s="220">
        <v>1353564.7590908001</v>
      </c>
      <c r="D42" s="220">
        <v>830008.70303865452</v>
      </c>
      <c r="F42" s="63" t="s">
        <v>37</v>
      </c>
      <c r="G42" s="68" t="s">
        <v>193</v>
      </c>
      <c r="H42" s="66">
        <v>1353564.7590907966</v>
      </c>
      <c r="I42" s="66">
        <v>829844.23287905811</v>
      </c>
      <c r="J42" s="84">
        <f t="shared" si="3"/>
        <v>3.4924596548080444E-9</v>
      </c>
      <c r="K42" s="84">
        <f t="shared" si="3"/>
        <v>164.47015959641431</v>
      </c>
    </row>
    <row r="43" spans="1:11" s="83" customFormat="1" outlineLevel="1" x14ac:dyDescent="0.25">
      <c r="A43" s="53" t="s">
        <v>39</v>
      </c>
      <c r="B43" s="57" t="s">
        <v>52</v>
      </c>
      <c r="C43" s="222">
        <v>3552622.4345462443</v>
      </c>
      <c r="D43" s="222">
        <v>2130452.6092482884</v>
      </c>
      <c r="F43" s="63" t="s">
        <v>39</v>
      </c>
      <c r="G43" s="70" t="s">
        <v>52</v>
      </c>
      <c r="H43" s="71">
        <v>3552622.4345462425</v>
      </c>
      <c r="I43" s="71">
        <v>2124514.9316902142</v>
      </c>
      <c r="J43" s="84">
        <f t="shared" si="3"/>
        <v>0</v>
      </c>
      <c r="K43" s="84">
        <f t="shared" si="3"/>
        <v>5937.6775580742396</v>
      </c>
    </row>
    <row r="44" spans="1:11" s="83" customFormat="1" outlineLevel="1" x14ac:dyDescent="0.25">
      <c r="A44" s="53" t="s">
        <v>41</v>
      </c>
      <c r="B44" s="51"/>
      <c r="C44" s="213"/>
      <c r="D44" s="213"/>
      <c r="F44" s="63" t="s">
        <v>41</v>
      </c>
      <c r="G44" s="51"/>
      <c r="H44" s="51"/>
      <c r="I44" s="51"/>
      <c r="J44" s="84"/>
      <c r="K44" s="84"/>
    </row>
    <row r="45" spans="1:11" s="83" customFormat="1" outlineLevel="1" x14ac:dyDescent="0.25">
      <c r="A45" s="53" t="s">
        <v>43</v>
      </c>
      <c r="B45" s="56" t="s">
        <v>194</v>
      </c>
      <c r="C45" s="220">
        <v>-366029.64265401976</v>
      </c>
      <c r="D45" s="220">
        <v>-224433.53760479964</v>
      </c>
      <c r="F45" s="63" t="s">
        <v>43</v>
      </c>
      <c r="G45" s="68" t="s">
        <v>194</v>
      </c>
      <c r="H45" s="66">
        <v>-366029.64265401918</v>
      </c>
      <c r="I45" s="66">
        <v>-224460.59829791804</v>
      </c>
      <c r="J45" s="84">
        <f t="shared" ref="J45:K71" si="4">+C45-H45</f>
        <v>-5.8207660913467407E-10</v>
      </c>
      <c r="K45" s="84">
        <f t="shared" si="4"/>
        <v>27.060693118401105</v>
      </c>
    </row>
    <row r="46" spans="1:11" s="83" customFormat="1" outlineLevel="1" x14ac:dyDescent="0.25">
      <c r="A46" s="53" t="s">
        <v>45</v>
      </c>
      <c r="B46" s="56" t="s">
        <v>195</v>
      </c>
      <c r="C46" s="220">
        <v>-1822278.6666919223</v>
      </c>
      <c r="D46" s="220">
        <v>-1097890.8331071716</v>
      </c>
      <c r="F46" s="63" t="s">
        <v>45</v>
      </c>
      <c r="G46" s="68" t="s">
        <v>195</v>
      </c>
      <c r="H46" s="66">
        <v>-1822278.6666919233</v>
      </c>
      <c r="I46" s="66">
        <v>-1096281.7397464868</v>
      </c>
      <c r="J46" s="84">
        <f t="shared" si="4"/>
        <v>0</v>
      </c>
      <c r="K46" s="84">
        <f t="shared" si="4"/>
        <v>-1609.0933606848121</v>
      </c>
    </row>
    <row r="47" spans="1:11" s="83" customFormat="1" ht="15.75" outlineLevel="1" thickBot="1" x14ac:dyDescent="0.3">
      <c r="A47" s="53" t="s">
        <v>47</v>
      </c>
      <c r="B47" s="56" t="s">
        <v>196</v>
      </c>
      <c r="C47" s="220">
        <v>-487333.55478193442</v>
      </c>
      <c r="D47" s="220">
        <v>-297105.47357196605</v>
      </c>
      <c r="F47" s="63" t="s">
        <v>47</v>
      </c>
      <c r="G47" s="68" t="s">
        <v>196</v>
      </c>
      <c r="H47" s="66">
        <v>-487333.55478193465</v>
      </c>
      <c r="I47" s="66">
        <v>-294860.87561978743</v>
      </c>
      <c r="J47" s="84">
        <f t="shared" si="4"/>
        <v>0</v>
      </c>
      <c r="K47" s="84">
        <f t="shared" si="4"/>
        <v>-2244.5979521786212</v>
      </c>
    </row>
    <row r="48" spans="1:11" s="83" customFormat="1" outlineLevel="1" x14ac:dyDescent="0.25">
      <c r="A48" s="53" t="s">
        <v>49</v>
      </c>
      <c r="B48" s="57" t="s">
        <v>54</v>
      </c>
      <c r="C48" s="222">
        <v>-2675641.8641278762</v>
      </c>
      <c r="D48" s="222">
        <v>-1619429.844283937</v>
      </c>
      <c r="F48" s="63" t="s">
        <v>49</v>
      </c>
      <c r="G48" s="70" t="s">
        <v>54</v>
      </c>
      <c r="H48" s="71">
        <v>-2675641.8641278772</v>
      </c>
      <c r="I48" s="71">
        <v>-1615603.2136641925</v>
      </c>
      <c r="J48" s="84">
        <f t="shared" si="4"/>
        <v>0</v>
      </c>
      <c r="K48" s="84">
        <f t="shared" si="4"/>
        <v>-3826.6306197445374</v>
      </c>
    </row>
    <row r="49" spans="1:11" s="83" customFormat="1" ht="15.75" outlineLevel="1" thickBot="1" x14ac:dyDescent="0.3">
      <c r="A49" s="53" t="s">
        <v>51</v>
      </c>
      <c r="B49" s="51"/>
      <c r="C49" s="213"/>
      <c r="D49" s="213"/>
      <c r="F49" s="63" t="s">
        <v>51</v>
      </c>
      <c r="G49" s="51"/>
      <c r="H49" s="51"/>
      <c r="I49" s="51"/>
      <c r="J49" s="84"/>
      <c r="K49" s="84"/>
    </row>
    <row r="50" spans="1:11" s="83" customFormat="1" outlineLevel="1" x14ac:dyDescent="0.25">
      <c r="A50" s="53" t="s">
        <v>53</v>
      </c>
      <c r="B50" s="59" t="s">
        <v>56</v>
      </c>
      <c r="C50" s="222">
        <v>876980.57041836821</v>
      </c>
      <c r="D50" s="222">
        <v>511022.76496435155</v>
      </c>
      <c r="F50" s="63" t="s">
        <v>53</v>
      </c>
      <c r="G50" s="73" t="s">
        <v>56</v>
      </c>
      <c r="H50" s="71">
        <v>876980.57041836448</v>
      </c>
      <c r="I50" s="71">
        <v>508911.71802602219</v>
      </c>
      <c r="J50" s="84">
        <f t="shared" si="4"/>
        <v>3.7252902984619141E-9</v>
      </c>
      <c r="K50" s="84">
        <f t="shared" si="4"/>
        <v>2111.046938329353</v>
      </c>
    </row>
    <row r="51" spans="1:11" s="83" customFormat="1" ht="15.75" thickBot="1" x14ac:dyDescent="0.3">
      <c r="A51" s="53" t="s">
        <v>55</v>
      </c>
      <c r="B51" s="51"/>
      <c r="C51" s="213"/>
      <c r="D51" s="213"/>
      <c r="F51" s="63" t="s">
        <v>55</v>
      </c>
      <c r="G51" s="51"/>
      <c r="H51" s="51"/>
      <c r="I51" s="51"/>
      <c r="J51" s="84"/>
      <c r="K51" s="84"/>
    </row>
    <row r="52" spans="1:11" s="83" customFormat="1" ht="15.75" thickBot="1" x14ac:dyDescent="0.3">
      <c r="A52" s="53" t="s">
        <v>57</v>
      </c>
      <c r="B52" s="60" t="s">
        <v>58</v>
      </c>
      <c r="C52" s="228">
        <v>32536116.49843977</v>
      </c>
      <c r="D52" s="228">
        <v>19706783.248309292</v>
      </c>
      <c r="F52" s="63" t="s">
        <v>57</v>
      </c>
      <c r="G52" s="74" t="s">
        <v>58</v>
      </c>
      <c r="H52" s="75">
        <v>32536116.498439766</v>
      </c>
      <c r="I52" s="75">
        <v>19359094.263271052</v>
      </c>
      <c r="J52" s="84">
        <f t="shared" si="4"/>
        <v>0</v>
      </c>
      <c r="K52" s="84">
        <f t="shared" si="4"/>
        <v>347688.98503823951</v>
      </c>
    </row>
    <row r="53" spans="1:11" s="83" customFormat="1" ht="15.75" thickTop="1" x14ac:dyDescent="0.25">
      <c r="A53" s="53" t="s">
        <v>59</v>
      </c>
      <c r="B53" s="51"/>
      <c r="C53" s="213"/>
      <c r="D53" s="213"/>
      <c r="F53" s="63" t="s">
        <v>59</v>
      </c>
      <c r="G53" s="51"/>
      <c r="H53" s="51"/>
      <c r="I53" s="51"/>
      <c r="J53" s="84"/>
      <c r="K53" s="84"/>
    </row>
    <row r="54" spans="1:11" s="86" customFormat="1" x14ac:dyDescent="0.25">
      <c r="A54" s="53" t="s">
        <v>60</v>
      </c>
      <c r="B54" s="54" t="s">
        <v>197</v>
      </c>
      <c r="C54" s="220"/>
      <c r="D54" s="220"/>
      <c r="F54" s="63" t="s">
        <v>60</v>
      </c>
      <c r="G54" s="65" t="s">
        <v>197</v>
      </c>
      <c r="H54" s="66"/>
      <c r="I54" s="66"/>
      <c r="J54" s="87"/>
      <c r="K54" s="87"/>
    </row>
    <row r="55" spans="1:11" s="86" customFormat="1" x14ac:dyDescent="0.25">
      <c r="A55" s="53" t="s">
        <v>62</v>
      </c>
      <c r="B55" s="56" t="s">
        <v>175</v>
      </c>
      <c r="C55" s="220">
        <v>2306794.0059500737</v>
      </c>
      <c r="D55" s="220">
        <v>1378637.5680239899</v>
      </c>
      <c r="F55" s="63" t="s">
        <v>62</v>
      </c>
      <c r="G55" s="68" t="s">
        <v>175</v>
      </c>
      <c r="H55" s="66">
        <v>1730095.504462556</v>
      </c>
      <c r="I55" s="66">
        <v>1020056.6575255593</v>
      </c>
      <c r="J55" s="87">
        <f t="shared" si="4"/>
        <v>576698.50148751773</v>
      </c>
      <c r="K55" s="87">
        <f t="shared" si="4"/>
        <v>358580.9104984306</v>
      </c>
    </row>
    <row r="56" spans="1:11" s="86" customFormat="1" x14ac:dyDescent="0.25">
      <c r="A56" s="53" t="s">
        <v>64</v>
      </c>
      <c r="B56" s="56" t="s">
        <v>176</v>
      </c>
      <c r="C56" s="220">
        <v>7346336.2755397847</v>
      </c>
      <c r="D56" s="220">
        <v>4390480.9665158214</v>
      </c>
      <c r="F56" s="63" t="s">
        <v>64</v>
      </c>
      <c r="G56" s="68" t="s">
        <v>176</v>
      </c>
      <c r="H56" s="66">
        <v>5509752.2066548383</v>
      </c>
      <c r="I56" s="66">
        <v>3248525.5323869023</v>
      </c>
      <c r="J56" s="87">
        <f t="shared" si="4"/>
        <v>1836584.0688849464</v>
      </c>
      <c r="K56" s="87">
        <f t="shared" si="4"/>
        <v>1141955.4341289192</v>
      </c>
    </row>
    <row r="57" spans="1:11" s="86" customFormat="1" x14ac:dyDescent="0.25">
      <c r="A57" s="53" t="s">
        <v>66</v>
      </c>
      <c r="B57" s="56" t="s">
        <v>177</v>
      </c>
      <c r="C57" s="220">
        <v>11011694.372442555</v>
      </c>
      <c r="D57" s="220">
        <v>6581053.8393501546</v>
      </c>
      <c r="F57" s="63" t="s">
        <v>66</v>
      </c>
      <c r="G57" s="68" t="s">
        <v>177</v>
      </c>
      <c r="H57" s="66">
        <v>8258770.7793319179</v>
      </c>
      <c r="I57" s="66">
        <v>4869334.7244157316</v>
      </c>
      <c r="J57" s="87">
        <f t="shared" si="4"/>
        <v>2752923.5931106368</v>
      </c>
      <c r="K57" s="87">
        <f t="shared" si="4"/>
        <v>1711719.114934423</v>
      </c>
    </row>
    <row r="58" spans="1:11" s="86" customFormat="1" x14ac:dyDescent="0.25">
      <c r="A58" s="53" t="s">
        <v>68</v>
      </c>
      <c r="B58" s="56" t="s">
        <v>178</v>
      </c>
      <c r="C58" s="220">
        <v>4899022.2340532746</v>
      </c>
      <c r="D58" s="220">
        <v>2889191.2808915856</v>
      </c>
      <c r="F58" s="63" t="s">
        <v>68</v>
      </c>
      <c r="G58" s="68" t="s">
        <v>178</v>
      </c>
      <c r="H58" s="66">
        <v>4797590.5487572867</v>
      </c>
      <c r="I58" s="66">
        <v>2828638.1686552078</v>
      </c>
      <c r="J58" s="87">
        <f t="shared" si="4"/>
        <v>101431.68529598787</v>
      </c>
      <c r="K58" s="87">
        <f t="shared" si="4"/>
        <v>60553.112236377783</v>
      </c>
    </row>
    <row r="59" spans="1:11" s="86" customFormat="1" x14ac:dyDescent="0.25">
      <c r="A59" s="53" t="s">
        <v>69</v>
      </c>
      <c r="B59" s="56" t="s">
        <v>179</v>
      </c>
      <c r="C59" s="220">
        <v>12653705.071072796</v>
      </c>
      <c r="D59" s="220">
        <v>7858339.350120211</v>
      </c>
      <c r="F59" s="63" t="s">
        <v>69</v>
      </c>
      <c r="G59" s="68" t="s">
        <v>179</v>
      </c>
      <c r="H59" s="66">
        <v>12653705.071072793</v>
      </c>
      <c r="I59" s="66">
        <v>7861683.7929133894</v>
      </c>
      <c r="J59" s="87">
        <f t="shared" si="4"/>
        <v>0</v>
      </c>
      <c r="K59" s="87">
        <f t="shared" si="4"/>
        <v>-3344.4427931783721</v>
      </c>
    </row>
    <row r="60" spans="1:11" s="86" customFormat="1" x14ac:dyDescent="0.25">
      <c r="A60" s="53" t="s">
        <v>71</v>
      </c>
      <c r="B60" s="56" t="s">
        <v>180</v>
      </c>
      <c r="C60" s="220">
        <v>602055.30430506961</v>
      </c>
      <c r="D60" s="220">
        <v>359759.66187333234</v>
      </c>
      <c r="F60" s="63" t="s">
        <v>71</v>
      </c>
      <c r="G60" s="68" t="s">
        <v>180</v>
      </c>
      <c r="H60" s="66">
        <v>602018.45406448492</v>
      </c>
      <c r="I60" s="66">
        <v>360028.89708288229</v>
      </c>
      <c r="J60" s="87">
        <f t="shared" si="4"/>
        <v>36.850240584695712</v>
      </c>
      <c r="K60" s="87">
        <f t="shared" si="4"/>
        <v>-269.23520954995183</v>
      </c>
    </row>
    <row r="61" spans="1:11" s="86" customFormat="1" ht="15.75" thickBot="1" x14ac:dyDescent="0.3">
      <c r="A61" s="53" t="s">
        <v>73</v>
      </c>
      <c r="B61" s="56" t="s">
        <v>181</v>
      </c>
      <c r="C61" s="220">
        <v>476945.56944780471</v>
      </c>
      <c r="D61" s="220">
        <v>285000.02503022761</v>
      </c>
      <c r="F61" s="63" t="s">
        <v>73</v>
      </c>
      <c r="G61" s="68" t="s">
        <v>181</v>
      </c>
      <c r="H61" s="66">
        <v>476916.37684896146</v>
      </c>
      <c r="I61" s="66">
        <v>285213.31198146945</v>
      </c>
      <c r="J61" s="87">
        <f t="shared" si="4"/>
        <v>29.192598843248561</v>
      </c>
      <c r="K61" s="87">
        <f t="shared" si="4"/>
        <v>-213.28695124184014</v>
      </c>
    </row>
    <row r="62" spans="1:11" s="86" customFormat="1" x14ac:dyDescent="0.25">
      <c r="A62" s="53" t="s">
        <v>75</v>
      </c>
      <c r="B62" s="57" t="s">
        <v>38</v>
      </c>
      <c r="C62" s="222">
        <v>39296552.832811348</v>
      </c>
      <c r="D62" s="222">
        <v>23742462.691805322</v>
      </c>
      <c r="F62" s="63" t="s">
        <v>75</v>
      </c>
      <c r="G62" s="70" t="s">
        <v>38</v>
      </c>
      <c r="H62" s="71">
        <v>34028848.941192828</v>
      </c>
      <c r="I62" s="71">
        <v>20473481.084961139</v>
      </c>
      <c r="J62" s="87">
        <f t="shared" si="4"/>
        <v>5267703.89161852</v>
      </c>
      <c r="K62" s="87">
        <f t="shared" si="4"/>
        <v>3268981.6068441831</v>
      </c>
    </row>
    <row r="63" spans="1:11" s="83" customFormat="1" x14ac:dyDescent="0.25">
      <c r="A63" s="53" t="s">
        <v>77</v>
      </c>
      <c r="B63" s="51"/>
      <c r="C63" s="213"/>
      <c r="D63" s="213"/>
      <c r="F63" s="63" t="s">
        <v>77</v>
      </c>
      <c r="G63" s="51"/>
      <c r="H63" s="51"/>
      <c r="I63" s="51"/>
      <c r="J63" s="84"/>
      <c r="K63" s="84"/>
    </row>
    <row r="64" spans="1:11" s="83" customFormat="1" outlineLevel="1" x14ac:dyDescent="0.25">
      <c r="A64" s="53" t="s">
        <v>79</v>
      </c>
      <c r="B64" s="56" t="s">
        <v>182</v>
      </c>
      <c r="C64" s="220">
        <v>-5586301.7185941087</v>
      </c>
      <c r="D64" s="220">
        <v>-3338609.94770484</v>
      </c>
      <c r="F64" s="63" t="s">
        <v>79</v>
      </c>
      <c r="G64" s="68" t="s">
        <v>182</v>
      </c>
      <c r="H64" s="66">
        <v>-4189726.2889455822</v>
      </c>
      <c r="I64" s="66">
        <v>-2470244.0895460364</v>
      </c>
      <c r="J64" s="84">
        <f t="shared" si="4"/>
        <v>-1396575.4296485265</v>
      </c>
      <c r="K64" s="84">
        <f t="shared" si="4"/>
        <v>-868365.85815880354</v>
      </c>
    </row>
    <row r="65" spans="1:11" s="83" customFormat="1" outlineLevel="1" x14ac:dyDescent="0.25">
      <c r="A65" s="53" t="s">
        <v>81</v>
      </c>
      <c r="B65" s="56" t="s">
        <v>183</v>
      </c>
      <c r="C65" s="220">
        <v>-1647180.4655673644</v>
      </c>
      <c r="D65" s="220">
        <v>-970936.21822346735</v>
      </c>
      <c r="F65" s="63" t="s">
        <v>81</v>
      </c>
      <c r="G65" s="68" t="s">
        <v>183</v>
      </c>
      <c r="H65" s="66">
        <v>-1627196.0793533039</v>
      </c>
      <c r="I65" s="66">
        <v>-959387.61158705142</v>
      </c>
      <c r="J65" s="84">
        <f t="shared" si="4"/>
        <v>-19984.386214060476</v>
      </c>
      <c r="K65" s="84">
        <f t="shared" si="4"/>
        <v>-11548.606636415934</v>
      </c>
    </row>
    <row r="66" spans="1:11" s="83" customFormat="1" outlineLevel="1" x14ac:dyDescent="0.25">
      <c r="A66" s="53" t="s">
        <v>83</v>
      </c>
      <c r="B66" s="56" t="s">
        <v>184</v>
      </c>
      <c r="C66" s="220">
        <v>-4121887.2230701665</v>
      </c>
      <c r="D66" s="220">
        <v>-2595399.7507942296</v>
      </c>
      <c r="F66" s="63" t="s">
        <v>83</v>
      </c>
      <c r="G66" s="68" t="s">
        <v>184</v>
      </c>
      <c r="H66" s="66">
        <v>-4121887.2230701651</v>
      </c>
      <c r="I66" s="66">
        <v>-2596143.1910837553</v>
      </c>
      <c r="J66" s="84">
        <f t="shared" si="4"/>
        <v>0</v>
      </c>
      <c r="K66" s="84">
        <f t="shared" si="4"/>
        <v>743.44028952578083</v>
      </c>
    </row>
    <row r="67" spans="1:11" s="83" customFormat="1" outlineLevel="1" x14ac:dyDescent="0.25">
      <c r="A67" s="53" t="s">
        <v>84</v>
      </c>
      <c r="B67" s="56" t="s">
        <v>185</v>
      </c>
      <c r="C67" s="220">
        <v>-222524.40528816782</v>
      </c>
      <c r="D67" s="220">
        <v>-132970.0182567788</v>
      </c>
      <c r="F67" s="63" t="s">
        <v>84</v>
      </c>
      <c r="G67" s="68" t="s">
        <v>185</v>
      </c>
      <c r="H67" s="66">
        <v>-222510.7851476057</v>
      </c>
      <c r="I67" s="66">
        <v>-133069.5297210236</v>
      </c>
      <c r="J67" s="84">
        <f t="shared" si="4"/>
        <v>-13.620140562125016</v>
      </c>
      <c r="K67" s="84">
        <f t="shared" si="4"/>
        <v>99.511464244802482</v>
      </c>
    </row>
    <row r="68" spans="1:11" s="83" customFormat="1" ht="15.75" outlineLevel="1" thickBot="1" x14ac:dyDescent="0.3">
      <c r="A68" s="53" t="s">
        <v>86</v>
      </c>
      <c r="B68" s="56" t="s">
        <v>186</v>
      </c>
      <c r="C68" s="220">
        <v>-160564.87155112953</v>
      </c>
      <c r="D68" s="220">
        <v>-95945.942980512627</v>
      </c>
      <c r="F68" s="63" t="s">
        <v>86</v>
      </c>
      <c r="G68" s="68" t="s">
        <v>186</v>
      </c>
      <c r="H68" s="66">
        <v>-160555.04379261</v>
      </c>
      <c r="I68" s="66">
        <v>-96017.7465449515</v>
      </c>
      <c r="J68" s="84">
        <f t="shared" si="4"/>
        <v>-9.8277585195319261</v>
      </c>
      <c r="K68" s="84">
        <f t="shared" si="4"/>
        <v>71.803564438872854</v>
      </c>
    </row>
    <row r="69" spans="1:11" s="83" customFormat="1" outlineLevel="1" x14ac:dyDescent="0.25">
      <c r="A69" s="53" t="s">
        <v>88</v>
      </c>
      <c r="B69" s="57" t="s">
        <v>40</v>
      </c>
      <c r="C69" s="222">
        <v>-11738458.684070934</v>
      </c>
      <c r="D69" s="222">
        <v>-7133861.877959827</v>
      </c>
      <c r="F69" s="63" t="s">
        <v>88</v>
      </c>
      <c r="G69" s="70" t="s">
        <v>40</v>
      </c>
      <c r="H69" s="71">
        <v>-10321875.420309264</v>
      </c>
      <c r="I69" s="71">
        <v>-6254862.1684828186</v>
      </c>
      <c r="J69" s="84">
        <f>+C69-H69</f>
        <v>-1416583.2637616694</v>
      </c>
      <c r="K69" s="84">
        <f t="shared" si="4"/>
        <v>-878999.70947700832</v>
      </c>
    </row>
    <row r="70" spans="1:11" s="83" customFormat="1" ht="15.75" outlineLevel="1" thickBot="1" x14ac:dyDescent="0.3">
      <c r="A70" s="53" t="s">
        <v>90</v>
      </c>
      <c r="B70" s="51"/>
      <c r="C70" s="213"/>
      <c r="D70" s="213"/>
      <c r="F70" s="63" t="s">
        <v>90</v>
      </c>
      <c r="G70" s="51"/>
      <c r="H70" s="51"/>
      <c r="I70" s="51"/>
      <c r="J70" s="84"/>
      <c r="K70" s="84"/>
    </row>
    <row r="71" spans="1:11" s="83" customFormat="1" outlineLevel="1" x14ac:dyDescent="0.25">
      <c r="A71" s="53" t="s">
        <v>91</v>
      </c>
      <c r="B71" s="59" t="s">
        <v>42</v>
      </c>
      <c r="C71" s="222">
        <v>27558094.148740418</v>
      </c>
      <c r="D71" s="222">
        <v>16608600.813845497</v>
      </c>
      <c r="F71" s="63" t="s">
        <v>91</v>
      </c>
      <c r="G71" s="73" t="s">
        <v>42</v>
      </c>
      <c r="H71" s="71">
        <v>23706973.520883571</v>
      </c>
      <c r="I71" s="71">
        <v>14218618.916478325</v>
      </c>
      <c r="J71" s="84">
        <f t="shared" si="4"/>
        <v>3851120.6278568469</v>
      </c>
      <c r="K71" s="84">
        <f t="shared" si="4"/>
        <v>2389981.8973671719</v>
      </c>
    </row>
    <row r="72" spans="1:11" s="83" customFormat="1" outlineLevel="1" x14ac:dyDescent="0.25">
      <c r="A72" s="53" t="s">
        <v>93</v>
      </c>
      <c r="B72" s="51"/>
      <c r="C72" s="51"/>
      <c r="D72" s="51"/>
      <c r="F72" s="63" t="s">
        <v>93</v>
      </c>
      <c r="G72" s="51"/>
      <c r="H72" s="51"/>
      <c r="I72" s="51"/>
      <c r="J72" s="84"/>
      <c r="K72" s="84"/>
    </row>
    <row r="73" spans="1:11" s="83" customFormat="1" ht="15.75" outlineLevel="1" thickBot="1" x14ac:dyDescent="0.3">
      <c r="A73" s="50"/>
      <c r="B73" s="50"/>
      <c r="C73" s="50"/>
      <c r="D73" s="50"/>
      <c r="F73" s="50"/>
      <c r="G73" s="50"/>
      <c r="H73" s="50"/>
      <c r="I73" s="50"/>
      <c r="J73" s="84"/>
      <c r="K73" s="84"/>
    </row>
    <row r="74" spans="1:11" s="83" customFormat="1" outlineLevel="1" x14ac:dyDescent="0.25">
      <c r="A74" s="53" t="s">
        <v>35</v>
      </c>
      <c r="B74" s="57" t="s">
        <v>44</v>
      </c>
      <c r="C74" s="220">
        <v>217038.13169022699</v>
      </c>
      <c r="D74" s="220">
        <v>129126.69972794625</v>
      </c>
      <c r="F74" s="63" t="s">
        <v>35</v>
      </c>
      <c r="G74" s="70" t="s">
        <v>44</v>
      </c>
      <c r="H74" s="66">
        <v>194439.2474402363</v>
      </c>
      <c r="I74" s="66">
        <v>115141.66557442202</v>
      </c>
      <c r="J74" s="84">
        <f t="shared" ref="J74:K105" si="5">+C74-H74</f>
        <v>22598.88424999069</v>
      </c>
      <c r="K74" s="84">
        <f t="shared" si="5"/>
        <v>13985.034153524233</v>
      </c>
    </row>
    <row r="75" spans="1:11" s="83" customFormat="1" outlineLevel="1" x14ac:dyDescent="0.25">
      <c r="A75" s="53" t="s">
        <v>37</v>
      </c>
      <c r="B75" s="51"/>
      <c r="C75" s="213"/>
      <c r="D75" s="213"/>
      <c r="F75" s="63" t="s">
        <v>37</v>
      </c>
      <c r="G75" s="51"/>
      <c r="H75" s="51"/>
      <c r="I75" s="51"/>
      <c r="J75" s="84"/>
      <c r="K75" s="84"/>
    </row>
    <row r="76" spans="1:11" s="83" customFormat="1" outlineLevel="1" x14ac:dyDescent="0.25">
      <c r="A76" s="53" t="s">
        <v>39</v>
      </c>
      <c r="B76" s="56" t="s">
        <v>187</v>
      </c>
      <c r="C76" s="220">
        <v>241935.05165660242</v>
      </c>
      <c r="D76" s="220">
        <v>144590.60946720507</v>
      </c>
      <c r="F76" s="63" t="s">
        <v>39</v>
      </c>
      <c r="G76" s="68" t="s">
        <v>187</v>
      </c>
      <c r="H76" s="66">
        <v>181451.28874245184</v>
      </c>
      <c r="I76" s="66">
        <v>106982.87731568202</v>
      </c>
      <c r="J76" s="84">
        <f t="shared" si="5"/>
        <v>60483.762914150575</v>
      </c>
      <c r="K76" s="84">
        <f t="shared" si="5"/>
        <v>37607.732151523043</v>
      </c>
    </row>
    <row r="77" spans="1:11" s="83" customFormat="1" outlineLevel="1" x14ac:dyDescent="0.25">
      <c r="A77" s="53" t="s">
        <v>41</v>
      </c>
      <c r="B77" s="56" t="s">
        <v>188</v>
      </c>
      <c r="C77" s="220">
        <v>186792.88341130153</v>
      </c>
      <c r="D77" s="220">
        <v>110027.69267580511</v>
      </c>
      <c r="F77" s="63" t="s">
        <v>41</v>
      </c>
      <c r="G77" s="68" t="s">
        <v>188</v>
      </c>
      <c r="H77" s="66">
        <v>186792.88341130159</v>
      </c>
      <c r="I77" s="66">
        <v>110132.25790750998</v>
      </c>
      <c r="J77" s="84">
        <f t="shared" si="5"/>
        <v>0</v>
      </c>
      <c r="K77" s="84">
        <f t="shared" si="5"/>
        <v>-104.56523170486616</v>
      </c>
    </row>
    <row r="78" spans="1:11" s="86" customFormat="1" outlineLevel="1" x14ac:dyDescent="0.25">
      <c r="A78" s="53" t="s">
        <v>43</v>
      </c>
      <c r="B78" s="56" t="s">
        <v>189</v>
      </c>
      <c r="C78" s="220">
        <v>120972.28103030464</v>
      </c>
      <c r="D78" s="220">
        <v>75127.500677052463</v>
      </c>
      <c r="F78" s="63" t="s">
        <v>43</v>
      </c>
      <c r="G78" s="68" t="s">
        <v>189</v>
      </c>
      <c r="H78" s="66">
        <v>120972.28103030456</v>
      </c>
      <c r="I78" s="66">
        <v>75159.47430621431</v>
      </c>
      <c r="J78" s="87">
        <f t="shared" si="5"/>
        <v>0</v>
      </c>
      <c r="K78" s="87">
        <f t="shared" si="5"/>
        <v>-31.973629161846475</v>
      </c>
    </row>
    <row r="79" spans="1:11" s="86" customFormat="1" ht="15.75" outlineLevel="1" thickBot="1" x14ac:dyDescent="0.3">
      <c r="A79" s="53" t="s">
        <v>45</v>
      </c>
      <c r="B79" s="56" t="s">
        <v>190</v>
      </c>
      <c r="C79" s="220">
        <v>91192.259741934336</v>
      </c>
      <c r="D79" s="220">
        <v>54492.164250743794</v>
      </c>
      <c r="F79" s="63" t="s">
        <v>45</v>
      </c>
      <c r="G79" s="68" t="s">
        <v>190</v>
      </c>
      <c r="H79" s="66">
        <v>91186.678100701538</v>
      </c>
      <c r="I79" s="66">
        <v>54532.944835160881</v>
      </c>
      <c r="J79" s="87">
        <f t="shared" si="5"/>
        <v>5.5816412327985745</v>
      </c>
      <c r="K79" s="87">
        <f t="shared" si="5"/>
        <v>-40.780584417087084</v>
      </c>
    </row>
    <row r="80" spans="1:11" s="86" customFormat="1" outlineLevel="1" x14ac:dyDescent="0.25">
      <c r="A80" s="53" t="s">
        <v>47</v>
      </c>
      <c r="B80" s="57" t="s">
        <v>46</v>
      </c>
      <c r="C80" s="222">
        <v>640892.47584014258</v>
      </c>
      <c r="D80" s="222">
        <v>384237.96707080636</v>
      </c>
      <c r="F80" s="63" t="s">
        <v>47</v>
      </c>
      <c r="G80" s="70" t="s">
        <v>46</v>
      </c>
      <c r="H80" s="71">
        <v>580403.13128475961</v>
      </c>
      <c r="I80" s="71">
        <v>346807.55436456716</v>
      </c>
      <c r="J80" s="87">
        <f t="shared" si="5"/>
        <v>60489.344555382966</v>
      </c>
      <c r="K80" s="87">
        <f t="shared" si="5"/>
        <v>37430.412706239207</v>
      </c>
    </row>
    <row r="81" spans="1:11" s="83" customFormat="1" ht="15.75" outlineLevel="1" thickBot="1" x14ac:dyDescent="0.3">
      <c r="A81" s="53" t="s">
        <v>49</v>
      </c>
      <c r="B81" s="51"/>
      <c r="C81" s="213"/>
      <c r="D81" s="213"/>
      <c r="F81" s="63" t="s">
        <v>49</v>
      </c>
      <c r="G81" s="51"/>
      <c r="H81" s="51"/>
      <c r="I81" s="51"/>
      <c r="J81" s="84"/>
      <c r="K81" s="84"/>
    </row>
    <row r="82" spans="1:11" s="83" customFormat="1" outlineLevel="1" x14ac:dyDescent="0.25">
      <c r="A82" s="53" t="s">
        <v>51</v>
      </c>
      <c r="B82" s="59" t="s">
        <v>50</v>
      </c>
      <c r="C82" s="222">
        <v>28416024.756270785</v>
      </c>
      <c r="D82" s="222">
        <v>17121965.480644248</v>
      </c>
      <c r="F82" s="63" t="s">
        <v>51</v>
      </c>
      <c r="G82" s="73" t="s">
        <v>50</v>
      </c>
      <c r="H82" s="71">
        <v>24481815.899608567</v>
      </c>
      <c r="I82" s="71">
        <v>14680568.136417314</v>
      </c>
      <c r="J82" s="84">
        <f t="shared" si="5"/>
        <v>3934208.8566622175</v>
      </c>
      <c r="K82" s="84">
        <f t="shared" si="5"/>
        <v>2441397.344226934</v>
      </c>
    </row>
    <row r="83" spans="1:11" s="83" customFormat="1" outlineLevel="1" x14ac:dyDescent="0.25">
      <c r="A83" s="53" t="s">
        <v>53</v>
      </c>
      <c r="B83" s="51"/>
      <c r="C83" s="213"/>
      <c r="D83" s="213"/>
      <c r="F83" s="63" t="s">
        <v>53</v>
      </c>
      <c r="G83" s="51"/>
      <c r="H83" s="51"/>
      <c r="I83" s="51"/>
      <c r="J83" s="84"/>
      <c r="K83" s="84"/>
    </row>
    <row r="84" spans="1:11" s="86" customFormat="1" outlineLevel="1" x14ac:dyDescent="0.25">
      <c r="A84" s="53" t="s">
        <v>55</v>
      </c>
      <c r="B84" s="56" t="s">
        <v>191</v>
      </c>
      <c r="C84" s="220">
        <v>1005383.8878118459</v>
      </c>
      <c r="D84" s="220">
        <v>602987.51140348613</v>
      </c>
      <c r="F84" s="63" t="s">
        <v>55</v>
      </c>
      <c r="G84" s="68" t="s">
        <v>191</v>
      </c>
      <c r="H84" s="66">
        <v>946704.07793663221</v>
      </c>
      <c r="I84" s="66">
        <v>566854.27146068006</v>
      </c>
      <c r="J84" s="87">
        <f t="shared" si="5"/>
        <v>58679.809875213658</v>
      </c>
      <c r="K84" s="87">
        <f t="shared" si="5"/>
        <v>36133.239942806074</v>
      </c>
    </row>
    <row r="85" spans="1:11" s="86" customFormat="1" outlineLevel="1" x14ac:dyDescent="0.25">
      <c r="A85" s="53" t="s">
        <v>57</v>
      </c>
      <c r="B85" s="56" t="s">
        <v>192</v>
      </c>
      <c r="C85" s="220">
        <v>96657.880576167765</v>
      </c>
      <c r="D85" s="220">
        <v>57689.65293595253</v>
      </c>
      <c r="F85" s="63" t="s">
        <v>57</v>
      </c>
      <c r="G85" s="68" t="s">
        <v>192</v>
      </c>
      <c r="H85" s="66">
        <v>80362.926637914017</v>
      </c>
      <c r="I85" s="66">
        <v>47605.140932021794</v>
      </c>
      <c r="J85" s="87">
        <f t="shared" si="5"/>
        <v>16294.953938253748</v>
      </c>
      <c r="K85" s="87">
        <f t="shared" si="5"/>
        <v>10084.512003930737</v>
      </c>
    </row>
    <row r="86" spans="1:11" s="86" customFormat="1" ht="15.75" outlineLevel="1" thickBot="1" x14ac:dyDescent="0.3">
      <c r="A86" s="53" t="s">
        <v>59</v>
      </c>
      <c r="B86" s="56" t="s">
        <v>193</v>
      </c>
      <c r="C86" s="220">
        <v>703089.5032950918</v>
      </c>
      <c r="D86" s="220">
        <v>420118.1062522587</v>
      </c>
      <c r="F86" s="63" t="s">
        <v>59</v>
      </c>
      <c r="G86" s="68" t="s">
        <v>193</v>
      </c>
      <c r="H86" s="66">
        <v>694987.22658812045</v>
      </c>
      <c r="I86" s="66">
        <v>415405.94112059573</v>
      </c>
      <c r="J86" s="87">
        <f t="shared" si="5"/>
        <v>8102.2767069713445</v>
      </c>
      <c r="K86" s="87">
        <f t="shared" si="5"/>
        <v>4712.1651316629723</v>
      </c>
    </row>
    <row r="87" spans="1:11" s="86" customFormat="1" outlineLevel="1" x14ac:dyDescent="0.25">
      <c r="A87" s="53" t="s">
        <v>60</v>
      </c>
      <c r="B87" s="57" t="s">
        <v>52</v>
      </c>
      <c r="C87" s="222">
        <v>1805131.2716831055</v>
      </c>
      <c r="D87" s="222">
        <v>1080795.2705916974</v>
      </c>
      <c r="F87" s="63" t="s">
        <v>60</v>
      </c>
      <c r="G87" s="70" t="s">
        <v>52</v>
      </c>
      <c r="H87" s="71">
        <v>1722054.2311626668</v>
      </c>
      <c r="I87" s="71">
        <v>1029865.3535132974</v>
      </c>
      <c r="J87" s="87">
        <f t="shared" si="5"/>
        <v>83077.040520438692</v>
      </c>
      <c r="K87" s="87">
        <f t="shared" si="5"/>
        <v>50929.917078400031</v>
      </c>
    </row>
    <row r="88" spans="1:11" s="83" customFormat="1" outlineLevel="1" x14ac:dyDescent="0.25">
      <c r="A88" s="53" t="s">
        <v>62</v>
      </c>
      <c r="B88" s="51"/>
      <c r="C88" s="213"/>
      <c r="D88" s="213"/>
      <c r="F88" s="63" t="s">
        <v>62</v>
      </c>
      <c r="G88" s="51"/>
      <c r="H88" s="51"/>
      <c r="I88" s="51"/>
      <c r="J88" s="84"/>
      <c r="K88" s="84"/>
    </row>
    <row r="89" spans="1:11" s="83" customFormat="1" outlineLevel="1" x14ac:dyDescent="0.25">
      <c r="A89" s="53" t="s">
        <v>64</v>
      </c>
      <c r="B89" s="56" t="s">
        <v>194</v>
      </c>
      <c r="C89" s="220">
        <v>-191888.3832352669</v>
      </c>
      <c r="D89" s="220">
        <v>-114593.20622074942</v>
      </c>
      <c r="F89" s="63" t="s">
        <v>64</v>
      </c>
      <c r="G89" s="68" t="s">
        <v>194</v>
      </c>
      <c r="H89" s="66">
        <v>-190470.30079998585</v>
      </c>
      <c r="I89" s="66">
        <v>-113802.48605699043</v>
      </c>
      <c r="J89" s="84">
        <f t="shared" si="5"/>
        <v>-1418.082435281045</v>
      </c>
      <c r="K89" s="84">
        <f t="shared" si="5"/>
        <v>-790.72016375898966</v>
      </c>
    </row>
    <row r="90" spans="1:11" s="83" customFormat="1" outlineLevel="1" x14ac:dyDescent="0.25">
      <c r="A90" s="53" t="s">
        <v>66</v>
      </c>
      <c r="B90" s="56" t="s">
        <v>195</v>
      </c>
      <c r="C90" s="220">
        <v>-935490.20851930627</v>
      </c>
      <c r="D90" s="220">
        <v>-559150.68700129224</v>
      </c>
      <c r="F90" s="63" t="s">
        <v>66</v>
      </c>
      <c r="G90" s="68" t="s">
        <v>195</v>
      </c>
      <c r="H90" s="66">
        <v>-908819.683539405</v>
      </c>
      <c r="I90" s="66">
        <v>-542968.04693412862</v>
      </c>
      <c r="J90" s="84">
        <f t="shared" si="5"/>
        <v>-26670.524979901267</v>
      </c>
      <c r="K90" s="84">
        <f t="shared" si="5"/>
        <v>-16182.640067163622</v>
      </c>
    </row>
    <row r="91" spans="1:11" s="83" customFormat="1" ht="15.75" outlineLevel="1" thickBot="1" x14ac:dyDescent="0.3">
      <c r="A91" s="53" t="s">
        <v>68</v>
      </c>
      <c r="B91" s="56" t="s">
        <v>196</v>
      </c>
      <c r="C91" s="220">
        <v>-311773.54567666829</v>
      </c>
      <c r="D91" s="220">
        <v>-186125.36883064668</v>
      </c>
      <c r="F91" s="63" t="s">
        <v>68</v>
      </c>
      <c r="G91" s="68" t="s">
        <v>196</v>
      </c>
      <c r="H91" s="66">
        <v>-284780.19654678379</v>
      </c>
      <c r="I91" s="66">
        <v>-169441.95007168388</v>
      </c>
      <c r="J91" s="84">
        <f t="shared" si="5"/>
        <v>-26993.349129884504</v>
      </c>
      <c r="K91" s="84">
        <f t="shared" si="5"/>
        <v>-16683.418758962798</v>
      </c>
    </row>
    <row r="92" spans="1:11" s="83" customFormat="1" outlineLevel="1" x14ac:dyDescent="0.25">
      <c r="A92" s="53" t="s">
        <v>69</v>
      </c>
      <c r="B92" s="57" t="s">
        <v>54</v>
      </c>
      <c r="C92" s="222">
        <v>-1439152.1374312416</v>
      </c>
      <c r="D92" s="222">
        <v>-859869.2620526884</v>
      </c>
      <c r="F92" s="63" t="s">
        <v>69</v>
      </c>
      <c r="G92" s="70" t="s">
        <v>54</v>
      </c>
      <c r="H92" s="71">
        <v>-1384070.1808861753</v>
      </c>
      <c r="I92" s="71">
        <v>-826212.48306280305</v>
      </c>
      <c r="J92" s="84">
        <f t="shared" si="5"/>
        <v>-55081.956545066321</v>
      </c>
      <c r="K92" s="84">
        <f t="shared" si="5"/>
        <v>-33656.778989885352</v>
      </c>
    </row>
    <row r="93" spans="1:11" s="83" customFormat="1" ht="15.75" outlineLevel="1" thickBot="1" x14ac:dyDescent="0.3">
      <c r="A93" s="53" t="s">
        <v>71</v>
      </c>
      <c r="B93" s="51"/>
      <c r="C93" s="213"/>
      <c r="D93" s="213"/>
      <c r="F93" s="63" t="s">
        <v>71</v>
      </c>
      <c r="G93" s="51"/>
      <c r="H93" s="51"/>
      <c r="I93" s="51"/>
      <c r="J93" s="84"/>
      <c r="K93" s="84"/>
    </row>
    <row r="94" spans="1:11" s="83" customFormat="1" outlineLevel="1" x14ac:dyDescent="0.25">
      <c r="A94" s="53" t="s">
        <v>73</v>
      </c>
      <c r="B94" s="59" t="s">
        <v>56</v>
      </c>
      <c r="C94" s="222">
        <v>365979.13425186422</v>
      </c>
      <c r="D94" s="222">
        <v>220926.00853900908</v>
      </c>
      <c r="F94" s="63" t="s">
        <v>73</v>
      </c>
      <c r="G94" s="73" t="s">
        <v>56</v>
      </c>
      <c r="H94" s="71">
        <v>337984.05027649191</v>
      </c>
      <c r="I94" s="71">
        <v>203652.87045049449</v>
      </c>
      <c r="J94" s="84">
        <f t="shared" si="5"/>
        <v>27995.083975372312</v>
      </c>
      <c r="K94" s="84">
        <f t="shared" si="5"/>
        <v>17273.138088514592</v>
      </c>
    </row>
    <row r="95" spans="1:11" s="83" customFormat="1" ht="15.75" thickBot="1" x14ac:dyDescent="0.3">
      <c r="A95" s="53" t="s">
        <v>75</v>
      </c>
      <c r="B95" s="51"/>
      <c r="C95" s="213"/>
      <c r="D95" s="213"/>
      <c r="F95" s="63" t="s">
        <v>75</v>
      </c>
      <c r="G95" s="51"/>
      <c r="H95" s="51"/>
      <c r="I95" s="51"/>
      <c r="J95" s="84"/>
      <c r="K95" s="84"/>
    </row>
    <row r="96" spans="1:11" s="86" customFormat="1" ht="15.75" thickBot="1" x14ac:dyDescent="0.3">
      <c r="A96" s="53" t="s">
        <v>77</v>
      </c>
      <c r="B96" s="60" t="s">
        <v>58</v>
      </c>
      <c r="C96" s="228">
        <v>28782003.890522651</v>
      </c>
      <c r="D96" s="228">
        <v>17342891.489183251</v>
      </c>
      <c r="F96" s="63" t="s">
        <v>77</v>
      </c>
      <c r="G96" s="74" t="s">
        <v>58</v>
      </c>
      <c r="H96" s="75">
        <v>24819799.949885059</v>
      </c>
      <c r="I96" s="75">
        <v>14884221.006867809</v>
      </c>
      <c r="J96" s="87">
        <f t="shared" si="5"/>
        <v>3962203.9406375922</v>
      </c>
      <c r="K96" s="87">
        <f t="shared" si="5"/>
        <v>2458670.4823154416</v>
      </c>
    </row>
    <row r="97" spans="1:11" s="83" customFormat="1" ht="15.75" thickTop="1" x14ac:dyDescent="0.25">
      <c r="A97" s="53" t="s">
        <v>79</v>
      </c>
      <c r="B97" s="51"/>
      <c r="C97" s="131"/>
      <c r="D97" s="131"/>
      <c r="F97" s="63" t="s">
        <v>79</v>
      </c>
      <c r="G97" s="51"/>
      <c r="H97" s="51"/>
      <c r="I97" s="51"/>
      <c r="J97" s="84"/>
      <c r="K97" s="84"/>
    </row>
    <row r="98" spans="1:11" s="83" customFormat="1" x14ac:dyDescent="0.25">
      <c r="A98" s="53" t="s">
        <v>81</v>
      </c>
      <c r="B98" s="54" t="s">
        <v>198</v>
      </c>
      <c r="C98" s="132"/>
      <c r="D98" s="126"/>
      <c r="F98" s="63" t="s">
        <v>81</v>
      </c>
      <c r="G98" s="65" t="s">
        <v>198</v>
      </c>
      <c r="H98" s="66"/>
      <c r="I98" s="66"/>
      <c r="J98" s="84"/>
      <c r="K98" s="84"/>
    </row>
    <row r="99" spans="1:11" s="83" customFormat="1" x14ac:dyDescent="0.25">
      <c r="A99" s="53" t="s">
        <v>83</v>
      </c>
      <c r="B99" s="56" t="s">
        <v>175</v>
      </c>
      <c r="C99" s="132"/>
      <c r="D99" s="126"/>
      <c r="F99" s="63" t="s">
        <v>83</v>
      </c>
      <c r="G99" s="68" t="s">
        <v>175</v>
      </c>
      <c r="H99" s="66">
        <v>576698.50148751854</v>
      </c>
      <c r="I99" s="66">
        <v>307120.59239061398</v>
      </c>
      <c r="J99" s="84">
        <f t="shared" si="5"/>
        <v>-576698.50148751854</v>
      </c>
      <c r="K99" s="84">
        <f t="shared" si="5"/>
        <v>-307120.59239061398</v>
      </c>
    </row>
    <row r="100" spans="1:11" s="83" customFormat="1" x14ac:dyDescent="0.25">
      <c r="A100" s="53" t="s">
        <v>84</v>
      </c>
      <c r="B100" s="56" t="s">
        <v>176</v>
      </c>
      <c r="C100" s="130"/>
      <c r="D100" s="130"/>
      <c r="F100" s="63" t="s">
        <v>84</v>
      </c>
      <c r="G100" s="68" t="s">
        <v>176</v>
      </c>
      <c r="H100" s="66">
        <v>1836584.0688849464</v>
      </c>
      <c r="I100" s="66">
        <v>978072.22622602328</v>
      </c>
      <c r="J100" s="84">
        <f t="shared" si="5"/>
        <v>-1836584.0688849464</v>
      </c>
      <c r="K100" s="84">
        <f t="shared" si="5"/>
        <v>-978072.22622602328</v>
      </c>
    </row>
    <row r="101" spans="1:11" s="83" customFormat="1" x14ac:dyDescent="0.25">
      <c r="A101" s="53" t="s">
        <v>86</v>
      </c>
      <c r="B101" s="56" t="s">
        <v>177</v>
      </c>
      <c r="C101" s="130"/>
      <c r="D101" s="130"/>
      <c r="F101" s="63" t="s">
        <v>86</v>
      </c>
      <c r="G101" s="68" t="s">
        <v>177</v>
      </c>
      <c r="H101" s="66">
        <v>2752923.5931106391</v>
      </c>
      <c r="I101" s="66">
        <v>1466068.5306818602</v>
      </c>
      <c r="J101" s="84">
        <f t="shared" si="5"/>
        <v>-2752923.5931106391</v>
      </c>
      <c r="K101" s="84">
        <f t="shared" si="5"/>
        <v>-1466068.5306818602</v>
      </c>
    </row>
    <row r="102" spans="1:11" s="83" customFormat="1" x14ac:dyDescent="0.25">
      <c r="A102" s="53" t="s">
        <v>88</v>
      </c>
      <c r="B102" s="56" t="s">
        <v>178</v>
      </c>
      <c r="C102" s="131"/>
      <c r="D102"/>
      <c r="F102" s="63" t="s">
        <v>88</v>
      </c>
      <c r="G102" s="68" t="s">
        <v>178</v>
      </c>
      <c r="H102" s="66">
        <v>101431.68529598888</v>
      </c>
      <c r="I102" s="66">
        <v>54017.409781593902</v>
      </c>
      <c r="J102" s="84">
        <f>+C102-H102</f>
        <v>-101431.68529598888</v>
      </c>
      <c r="K102" s="84">
        <f t="shared" si="5"/>
        <v>-54017.409781593902</v>
      </c>
    </row>
    <row r="103" spans="1:11" s="86" customFormat="1" x14ac:dyDescent="0.25">
      <c r="A103" s="53" t="s">
        <v>90</v>
      </c>
      <c r="B103" s="56" t="s">
        <v>180</v>
      </c>
      <c r="C103" s="220">
        <v>355751.95148232474</v>
      </c>
      <c r="D103" s="220">
        <v>189440.62494128026</v>
      </c>
      <c r="F103" s="63" t="s">
        <v>90</v>
      </c>
      <c r="G103" s="68" t="s">
        <v>180</v>
      </c>
      <c r="H103" s="66">
        <v>355803.30993005668</v>
      </c>
      <c r="I103" s="66">
        <v>189681.03875413531</v>
      </c>
      <c r="J103" s="87">
        <f t="shared" si="5"/>
        <v>-51.358447731938213</v>
      </c>
      <c r="K103" s="87">
        <f t="shared" si="5"/>
        <v>-240.41381285505486</v>
      </c>
    </row>
    <row r="104" spans="1:11" s="86" customFormat="1" ht="15.75" thickBot="1" x14ac:dyDescent="0.3">
      <c r="A104" s="53" t="s">
        <v>91</v>
      </c>
      <c r="B104" s="56" t="s">
        <v>181</v>
      </c>
      <c r="C104" s="220">
        <v>281825.13444965647</v>
      </c>
      <c r="D104" s="220">
        <v>150074.03156003726</v>
      </c>
      <c r="F104" s="63" t="s">
        <v>91</v>
      </c>
      <c r="G104" s="68" t="s">
        <v>181</v>
      </c>
      <c r="H104" s="66">
        <v>281865.82038652024</v>
      </c>
      <c r="I104" s="66">
        <v>150264.48632732424</v>
      </c>
      <c r="J104" s="87">
        <f t="shared" si="5"/>
        <v>-40.685936863766983</v>
      </c>
      <c r="K104" s="87">
        <f t="shared" si="5"/>
        <v>-190.45476728698122</v>
      </c>
    </row>
    <row r="105" spans="1:11" s="86" customFormat="1" x14ac:dyDescent="0.25">
      <c r="A105" s="53" t="s">
        <v>93</v>
      </c>
      <c r="B105" s="57" t="s">
        <v>38</v>
      </c>
      <c r="C105" s="222">
        <v>637577.08593198122</v>
      </c>
      <c r="D105" s="222">
        <v>339514.65650131751</v>
      </c>
      <c r="F105" s="63" t="s">
        <v>93</v>
      </c>
      <c r="G105" s="70" t="s">
        <v>38</v>
      </c>
      <c r="H105" s="71">
        <v>5905306.9790956695</v>
      </c>
      <c r="I105" s="71">
        <v>3145224.2841615509</v>
      </c>
      <c r="J105" s="87">
        <f t="shared" si="5"/>
        <v>-5267729.8931636885</v>
      </c>
      <c r="K105" s="87">
        <f t="shared" si="5"/>
        <v>-2805709.6276602335</v>
      </c>
    </row>
    <row r="106" spans="1:11" s="83" customFormat="1" ht="15.75" thickBot="1" x14ac:dyDescent="0.3">
      <c r="A106" s="50"/>
      <c r="B106" s="50"/>
      <c r="C106" s="50"/>
      <c r="D106" s="50"/>
      <c r="F106" s="50"/>
      <c r="G106" s="50"/>
      <c r="H106" s="50"/>
      <c r="I106" s="50"/>
      <c r="J106" s="84"/>
      <c r="K106" s="84"/>
    </row>
    <row r="107" spans="1:11" s="83" customFormat="1" outlineLevel="1" x14ac:dyDescent="0.25">
      <c r="A107" s="53" t="s">
        <v>35</v>
      </c>
      <c r="B107" s="51"/>
      <c r="C107" s="51"/>
      <c r="D107" s="51"/>
      <c r="F107" s="63" t="s">
        <v>35</v>
      </c>
      <c r="G107" s="51"/>
      <c r="H107" s="51"/>
      <c r="I107" s="51"/>
      <c r="J107" s="84"/>
      <c r="K107" s="84"/>
    </row>
    <row r="108" spans="1:11" s="83" customFormat="1" outlineLevel="1" x14ac:dyDescent="0.25">
      <c r="A108" s="53" t="s">
        <v>37</v>
      </c>
      <c r="B108" s="56" t="s">
        <v>182</v>
      </c>
      <c r="C108" s="55"/>
      <c r="D108" s="55"/>
      <c r="F108" s="63" t="s">
        <v>37</v>
      </c>
      <c r="G108" s="68" t="s">
        <v>182</v>
      </c>
      <c r="H108" s="66">
        <v>-1396575.4296485269</v>
      </c>
      <c r="I108" s="66">
        <v>-743745.77385843068</v>
      </c>
      <c r="J108" s="84">
        <f t="shared" ref="J108:K138" si="6">+C108-H108</f>
        <v>1396575.4296485269</v>
      </c>
      <c r="K108" s="84">
        <f t="shared" si="6"/>
        <v>743745.77385843068</v>
      </c>
    </row>
    <row r="109" spans="1:11" s="83" customFormat="1" outlineLevel="1" x14ac:dyDescent="0.25">
      <c r="A109" s="53" t="s">
        <v>39</v>
      </c>
      <c r="B109" s="56" t="s">
        <v>183</v>
      </c>
      <c r="C109" s="55"/>
      <c r="D109" s="55"/>
      <c r="F109" s="63" t="s">
        <v>39</v>
      </c>
      <c r="G109" s="68" t="s">
        <v>183</v>
      </c>
      <c r="H109" s="66">
        <v>-19984.386214060691</v>
      </c>
      <c r="I109" s="66">
        <v>-10642.678135618447</v>
      </c>
      <c r="J109" s="84">
        <f t="shared" si="6"/>
        <v>19984.386214060691</v>
      </c>
      <c r="K109" s="84">
        <f t="shared" si="6"/>
        <v>10642.678135618447</v>
      </c>
    </row>
    <row r="110" spans="1:11" s="83" customFormat="1" outlineLevel="1" x14ac:dyDescent="0.25">
      <c r="A110" s="53" t="s">
        <v>41</v>
      </c>
      <c r="B110" s="56" t="s">
        <v>185</v>
      </c>
      <c r="C110" s="220">
        <v>-131488.73677823492</v>
      </c>
      <c r="D110" s="220">
        <v>-70018.754259021764</v>
      </c>
      <c r="F110" s="63" t="s">
        <v>41</v>
      </c>
      <c r="G110" s="68" t="s">
        <v>185</v>
      </c>
      <c r="H110" s="66">
        <v>-131507.7192669803</v>
      </c>
      <c r="I110" s="66">
        <v>-70107.613106948353</v>
      </c>
      <c r="J110" s="84">
        <f t="shared" si="6"/>
        <v>18.982488745386945</v>
      </c>
      <c r="K110" s="84">
        <f t="shared" si="6"/>
        <v>88.858847926589078</v>
      </c>
    </row>
    <row r="111" spans="1:11" s="83" customFormat="1" ht="15.75" outlineLevel="1" thickBot="1" x14ac:dyDescent="0.3">
      <c r="A111" s="53" t="s">
        <v>43</v>
      </c>
      <c r="B111" s="56" t="s">
        <v>186</v>
      </c>
      <c r="C111" s="220">
        <v>-94877.108440654149</v>
      </c>
      <c r="D111" s="220">
        <v>-50522.783194099044</v>
      </c>
      <c r="F111" s="63" t="s">
        <v>43</v>
      </c>
      <c r="G111" s="68" t="s">
        <v>186</v>
      </c>
      <c r="H111" s="66">
        <v>-94890.805459024661</v>
      </c>
      <c r="I111" s="66">
        <v>-50586.900248967868</v>
      </c>
      <c r="J111" s="84">
        <f t="shared" si="6"/>
        <v>13.697018370512524</v>
      </c>
      <c r="K111" s="84">
        <f t="shared" si="6"/>
        <v>64.117054868824198</v>
      </c>
    </row>
    <row r="112" spans="1:11" s="83" customFormat="1" outlineLevel="1" x14ac:dyDescent="0.25">
      <c r="A112" s="53" t="s">
        <v>45</v>
      </c>
      <c r="B112" s="57" t="s">
        <v>40</v>
      </c>
      <c r="C112" s="222">
        <v>-226365.8452188891</v>
      </c>
      <c r="D112" s="222">
        <v>-120541.53745312079</v>
      </c>
      <c r="F112" s="63" t="s">
        <v>45</v>
      </c>
      <c r="G112" s="70" t="s">
        <v>40</v>
      </c>
      <c r="H112" s="71">
        <v>-1642958.3405885925</v>
      </c>
      <c r="I112" s="71">
        <v>-875082.96534996538</v>
      </c>
      <c r="J112" s="84">
        <f t="shared" si="6"/>
        <v>1416592.4953697033</v>
      </c>
      <c r="K112" s="84">
        <f t="shared" si="6"/>
        <v>754541.42789684457</v>
      </c>
    </row>
    <row r="113" spans="1:11" s="83" customFormat="1" ht="15.75" outlineLevel="1" thickBot="1" x14ac:dyDescent="0.3">
      <c r="A113" s="53" t="s">
        <v>47</v>
      </c>
      <c r="B113" s="51"/>
      <c r="C113" s="51"/>
      <c r="D113" s="136"/>
      <c r="F113" s="63" t="s">
        <v>47</v>
      </c>
      <c r="G113" s="51"/>
      <c r="H113" s="51"/>
      <c r="I113" s="51"/>
      <c r="J113" s="84"/>
      <c r="K113" s="84"/>
    </row>
    <row r="114" spans="1:11" s="83" customFormat="1" outlineLevel="1" x14ac:dyDescent="0.25">
      <c r="A114" s="53" t="s">
        <v>49</v>
      </c>
      <c r="B114" s="59" t="s">
        <v>42</v>
      </c>
      <c r="C114" s="222">
        <v>411211.24071309209</v>
      </c>
      <c r="D114" s="222">
        <v>218973.11904819674</v>
      </c>
      <c r="F114" s="63" t="s">
        <v>49</v>
      </c>
      <c r="G114" s="73" t="s">
        <v>42</v>
      </c>
      <c r="H114" s="71">
        <v>4262348.6385070765</v>
      </c>
      <c r="I114" s="71">
        <v>2270141.3188115861</v>
      </c>
      <c r="J114" s="84">
        <f t="shared" si="6"/>
        <v>-3851137.3977939845</v>
      </c>
      <c r="K114" s="84">
        <f t="shared" si="6"/>
        <v>-2051168.1997633893</v>
      </c>
    </row>
    <row r="115" spans="1:11" s="83" customFormat="1" outlineLevel="1" x14ac:dyDescent="0.25">
      <c r="A115" s="53" t="s">
        <v>51</v>
      </c>
      <c r="B115" s="51"/>
      <c r="C115" s="213"/>
      <c r="D115" s="213"/>
      <c r="F115" s="63" t="s">
        <v>51</v>
      </c>
      <c r="G115" s="51"/>
      <c r="H115" s="51"/>
      <c r="I115" s="51"/>
      <c r="J115" s="84"/>
      <c r="K115" s="84"/>
    </row>
    <row r="116" spans="1:11" s="83" customFormat="1" outlineLevel="1" x14ac:dyDescent="0.25">
      <c r="A116" s="53" t="s">
        <v>53</v>
      </c>
      <c r="B116" s="57" t="s">
        <v>44</v>
      </c>
      <c r="C116" s="220">
        <v>9798.9913407144759</v>
      </c>
      <c r="D116" s="220">
        <v>5218.0375557866018</v>
      </c>
      <c r="F116" s="63" t="s">
        <v>53</v>
      </c>
      <c r="G116" s="70" t="s">
        <v>44</v>
      </c>
      <c r="H116" s="66">
        <v>32398.275211271197</v>
      </c>
      <c r="I116" s="66">
        <v>17259.147255901975</v>
      </c>
      <c r="J116" s="84">
        <f t="shared" si="6"/>
        <v>-22599.283870556719</v>
      </c>
      <c r="K116" s="84">
        <f t="shared" si="6"/>
        <v>-12041.109700115372</v>
      </c>
    </row>
    <row r="117" spans="1:11" s="83" customFormat="1" outlineLevel="1" x14ac:dyDescent="0.25">
      <c r="A117" s="53" t="s">
        <v>55</v>
      </c>
      <c r="B117" s="51"/>
      <c r="C117"/>
      <c r="D117" s="51"/>
      <c r="F117" s="63" t="s">
        <v>55</v>
      </c>
      <c r="G117" s="51"/>
      <c r="H117" s="51"/>
      <c r="I117" s="51"/>
      <c r="J117" s="84"/>
      <c r="K117" s="84"/>
    </row>
    <row r="118" spans="1:11" s="83" customFormat="1" outlineLevel="1" x14ac:dyDescent="0.25">
      <c r="A118" s="53" t="s">
        <v>57</v>
      </c>
      <c r="B118" s="56" t="s">
        <v>187</v>
      </c>
      <c r="D118" s="55"/>
      <c r="F118" s="63" t="s">
        <v>57</v>
      </c>
      <c r="G118" s="68" t="s">
        <v>187</v>
      </c>
      <c r="H118" s="66">
        <v>60483.762914150589</v>
      </c>
      <c r="I118" s="66">
        <v>32210.6075328677</v>
      </c>
      <c r="J118" s="84">
        <f t="shared" ref="J118:K120" si="7">+C118-H118</f>
        <v>-60483.762914150589</v>
      </c>
      <c r="K118" s="84">
        <f t="shared" si="7"/>
        <v>-32210.6075328677</v>
      </c>
    </row>
    <row r="119" spans="1:11" s="83" customFormat="1" ht="15.75" outlineLevel="1" thickBot="1" x14ac:dyDescent="0.3">
      <c r="A119" s="53" t="s">
        <v>59</v>
      </c>
      <c r="B119" s="56" t="s">
        <v>190</v>
      </c>
      <c r="C119" s="220">
        <v>53885.123395304334</v>
      </c>
      <c r="D119" s="220">
        <v>28694.238804622924</v>
      </c>
      <c r="F119" s="63" t="s">
        <v>59</v>
      </c>
      <c r="G119" s="68" t="s">
        <v>190</v>
      </c>
      <c r="H119" s="66">
        <v>53892.902569197533</v>
      </c>
      <c r="I119" s="66">
        <v>28730.653862692609</v>
      </c>
      <c r="J119" s="84">
        <f t="shared" si="7"/>
        <v>-7.7791738931991858</v>
      </c>
      <c r="K119" s="84">
        <f t="shared" si="7"/>
        <v>-36.415058069684164</v>
      </c>
    </row>
    <row r="120" spans="1:11" s="83" customFormat="1" outlineLevel="1" x14ac:dyDescent="0.25">
      <c r="A120" s="53" t="s">
        <v>60</v>
      </c>
      <c r="B120" s="57" t="s">
        <v>46</v>
      </c>
      <c r="C120" s="222">
        <v>53885.123395304334</v>
      </c>
      <c r="D120" s="222">
        <v>28694.238804622924</v>
      </c>
      <c r="F120" s="63" t="s">
        <v>60</v>
      </c>
      <c r="G120" s="70" t="s">
        <v>46</v>
      </c>
      <c r="H120" s="71">
        <v>114376.66548334813</v>
      </c>
      <c r="I120" s="71">
        <v>60941.261395560308</v>
      </c>
      <c r="J120" s="84">
        <f t="shared" si="7"/>
        <v>-60491.542088043796</v>
      </c>
      <c r="K120" s="84">
        <f t="shared" si="7"/>
        <v>-32247.022590937384</v>
      </c>
    </row>
    <row r="121" spans="1:11" s="83" customFormat="1" outlineLevel="1" x14ac:dyDescent="0.25">
      <c r="A121" s="53" t="s">
        <v>62</v>
      </c>
      <c r="B121" s="51"/>
      <c r="C121" s="213"/>
      <c r="D121" s="213"/>
      <c r="F121" s="63" t="s">
        <v>62</v>
      </c>
      <c r="G121" s="51"/>
      <c r="H121" s="51"/>
      <c r="I121" s="51"/>
      <c r="J121" s="84"/>
      <c r="K121" s="84"/>
    </row>
    <row r="122" spans="1:11" s="83" customFormat="1" outlineLevel="1" x14ac:dyDescent="0.25">
      <c r="A122" s="53" t="s">
        <v>64</v>
      </c>
      <c r="B122" s="57" t="s">
        <v>48</v>
      </c>
      <c r="C122" s="220">
        <v>630074.74349233333</v>
      </c>
      <c r="D122" s="220">
        <v>335167.88621057721</v>
      </c>
      <c r="F122" s="63" t="s">
        <v>64</v>
      </c>
      <c r="G122" s="70" t="s">
        <v>48</v>
      </c>
      <c r="H122" s="66">
        <v>630074.74349233322</v>
      </c>
      <c r="I122" s="66">
        <v>335546.09206127364</v>
      </c>
      <c r="J122" s="84">
        <f t="shared" si="6"/>
        <v>0</v>
      </c>
      <c r="K122" s="84">
        <f t="shared" si="6"/>
        <v>-378.20585069642402</v>
      </c>
    </row>
    <row r="123" spans="1:11" s="83" customFormat="1" ht="15.75" outlineLevel="1" thickBot="1" x14ac:dyDescent="0.3">
      <c r="A123" s="53" t="s">
        <v>66</v>
      </c>
      <c r="B123" s="51"/>
      <c r="C123" s="213"/>
      <c r="D123" s="213"/>
      <c r="F123" s="63" t="s">
        <v>66</v>
      </c>
      <c r="G123" s="51"/>
      <c r="H123" s="51"/>
      <c r="I123" s="51"/>
      <c r="J123" s="84"/>
      <c r="K123" s="84"/>
    </row>
    <row r="124" spans="1:11" s="83" customFormat="1" outlineLevel="1" x14ac:dyDescent="0.25">
      <c r="A124" s="53" t="s">
        <v>68</v>
      </c>
      <c r="B124" s="59" t="s">
        <v>50</v>
      </c>
      <c r="C124" s="222">
        <v>1104970.098941444</v>
      </c>
      <c r="D124" s="222">
        <v>588053.28161918337</v>
      </c>
      <c r="F124" s="63" t="s">
        <v>68</v>
      </c>
      <c r="G124" s="73" t="s">
        <v>50</v>
      </c>
      <c r="H124" s="71">
        <v>5039198.3226940297</v>
      </c>
      <c r="I124" s="71">
        <v>2683887.8195243217</v>
      </c>
      <c r="J124" s="84">
        <f t="shared" si="6"/>
        <v>-3934228.2237525857</v>
      </c>
      <c r="K124" s="84">
        <f t="shared" si="6"/>
        <v>-2095834.5379051385</v>
      </c>
    </row>
    <row r="125" spans="1:11" s="83" customFormat="1" outlineLevel="1" x14ac:dyDescent="0.25">
      <c r="A125" s="53" t="s">
        <v>69</v>
      </c>
      <c r="B125" s="51"/>
      <c r="C125" s="213"/>
      <c r="D125" s="213"/>
      <c r="F125" s="63" t="s">
        <v>69</v>
      </c>
      <c r="G125" s="51"/>
      <c r="H125" s="51"/>
      <c r="I125" s="51"/>
      <c r="J125" s="84"/>
      <c r="K125" s="84"/>
    </row>
    <row r="126" spans="1:11" s="83" customFormat="1" outlineLevel="1" x14ac:dyDescent="0.25">
      <c r="A126" s="53" t="s">
        <v>71</v>
      </c>
      <c r="B126" s="56" t="s">
        <v>191</v>
      </c>
      <c r="C126" s="220">
        <v>627252.17407993518</v>
      </c>
      <c r="D126" s="220">
        <v>333556.11429595604</v>
      </c>
      <c r="F126" s="63" t="s">
        <v>71</v>
      </c>
      <c r="G126" s="68" t="s">
        <v>191</v>
      </c>
      <c r="H126" s="66">
        <v>685935.06589523365</v>
      </c>
      <c r="I126" s="66">
        <v>365184.43668038253</v>
      </c>
      <c r="J126" s="84">
        <f t="shared" si="6"/>
        <v>-58682.89181529847</v>
      </c>
      <c r="K126" s="84">
        <f t="shared" si="6"/>
        <v>-31628.322384426487</v>
      </c>
    </row>
    <row r="127" spans="1:11" s="83" customFormat="1" outlineLevel="1" x14ac:dyDescent="0.25">
      <c r="A127" s="53" t="s">
        <v>73</v>
      </c>
      <c r="B127" s="56" t="s">
        <v>192</v>
      </c>
      <c r="C127" s="220">
        <v>234853.35301828332</v>
      </c>
      <c r="D127" s="220">
        <v>125005.51859941051</v>
      </c>
      <c r="F127" s="63" t="s">
        <v>73</v>
      </c>
      <c r="G127" s="68" t="s">
        <v>192</v>
      </c>
      <c r="H127" s="66">
        <v>251148.45474955355</v>
      </c>
      <c r="I127" s="66">
        <v>133824.26419880986</v>
      </c>
      <c r="J127" s="84">
        <f t="shared" si="6"/>
        <v>-16295.101731270232</v>
      </c>
      <c r="K127" s="84">
        <f t="shared" si="6"/>
        <v>-8818.7455993993499</v>
      </c>
    </row>
    <row r="128" spans="1:11" s="83" customFormat="1" ht="15.75" outlineLevel="1" thickBot="1" x14ac:dyDescent="0.3">
      <c r="A128" s="53" t="s">
        <v>75</v>
      </c>
      <c r="B128" s="56" t="s">
        <v>193</v>
      </c>
      <c r="C128" s="220">
        <v>395482.31211726554</v>
      </c>
      <c r="D128" s="220">
        <v>210633.86966253529</v>
      </c>
      <c r="F128" s="63" t="s">
        <v>75</v>
      </c>
      <c r="G128" s="68" t="s">
        <v>193</v>
      </c>
      <c r="H128" s="66">
        <v>403600.43477932032</v>
      </c>
      <c r="I128" s="66">
        <v>215193.94530056338</v>
      </c>
      <c r="J128" s="84">
        <f t="shared" si="6"/>
        <v>-8118.1226620547823</v>
      </c>
      <c r="K128" s="84">
        <f t="shared" si="6"/>
        <v>-4560.0756380280945</v>
      </c>
    </row>
    <row r="129" spans="1:11" s="83" customFormat="1" outlineLevel="1" x14ac:dyDescent="0.25">
      <c r="A129" s="53" t="s">
        <v>77</v>
      </c>
      <c r="B129" s="57" t="s">
        <v>52</v>
      </c>
      <c r="C129" s="222">
        <v>1257587.8392154842</v>
      </c>
      <c r="D129" s="222">
        <v>669195.50255790178</v>
      </c>
      <c r="F129" s="63" t="s">
        <v>77</v>
      </c>
      <c r="G129" s="70" t="s">
        <v>52</v>
      </c>
      <c r="H129" s="71">
        <v>1340683.9554241078</v>
      </c>
      <c r="I129" s="71">
        <v>714202.64617975592</v>
      </c>
      <c r="J129" s="84">
        <f t="shared" si="6"/>
        <v>-83096.116208623629</v>
      </c>
      <c r="K129" s="84">
        <f t="shared" si="6"/>
        <v>-45007.143621854135</v>
      </c>
    </row>
    <row r="130" spans="1:11" s="83" customFormat="1" outlineLevel="1" x14ac:dyDescent="0.25">
      <c r="A130" s="53" t="s">
        <v>79</v>
      </c>
      <c r="B130" s="51"/>
      <c r="C130" s="213"/>
      <c r="D130" s="213"/>
      <c r="F130" s="63" t="s">
        <v>79</v>
      </c>
      <c r="G130" s="51"/>
      <c r="H130" s="51"/>
      <c r="I130" s="51"/>
      <c r="J130" s="84"/>
      <c r="K130" s="84"/>
    </row>
    <row r="131" spans="1:11" s="83" customFormat="1" outlineLevel="1" x14ac:dyDescent="0.25">
      <c r="A131" s="53" t="s">
        <v>81</v>
      </c>
      <c r="B131" s="56" t="s">
        <v>194</v>
      </c>
      <c r="C131" s="220">
        <v>-106397.04278207966</v>
      </c>
      <c r="D131" s="220">
        <v>-56803.188953808814</v>
      </c>
      <c r="F131" s="63" t="s">
        <v>81</v>
      </c>
      <c r="G131" s="68" t="s">
        <v>194</v>
      </c>
      <c r="H131" s="66">
        <v>-107818.33530498922</v>
      </c>
      <c r="I131" s="66">
        <v>-57623.477896972268</v>
      </c>
      <c r="J131" s="84">
        <f t="shared" si="6"/>
        <v>1421.2925229095563</v>
      </c>
      <c r="K131" s="84">
        <f t="shared" si="6"/>
        <v>820.28894316345395</v>
      </c>
    </row>
    <row r="132" spans="1:11" s="83" customFormat="1" outlineLevel="1" x14ac:dyDescent="0.25">
      <c r="A132" s="53" t="s">
        <v>83</v>
      </c>
      <c r="B132" s="56" t="s">
        <v>195</v>
      </c>
      <c r="C132" s="220">
        <v>-625528.1285468709</v>
      </c>
      <c r="D132" s="220">
        <v>-334610.07733185508</v>
      </c>
      <c r="F132" s="63" t="s">
        <v>83</v>
      </c>
      <c r="G132" s="68" t="s">
        <v>195</v>
      </c>
      <c r="H132" s="66">
        <v>-652202.40460793511</v>
      </c>
      <c r="I132" s="66">
        <v>-349186.55481042102</v>
      </c>
      <c r="J132" s="84">
        <f t="shared" si="6"/>
        <v>26674.276061064214</v>
      </c>
      <c r="K132" s="84">
        <f t="shared" si="6"/>
        <v>14576.477478565939</v>
      </c>
    </row>
    <row r="133" spans="1:11" s="83" customFormat="1" ht="15.75" outlineLevel="1" thickBot="1" x14ac:dyDescent="0.3">
      <c r="A133" s="53" t="s">
        <v>84</v>
      </c>
      <c r="B133" s="56" t="s">
        <v>196</v>
      </c>
      <c r="C133" s="220">
        <v>-108205.30298349565</v>
      </c>
      <c r="D133" s="220">
        <v>-58062.814962084543</v>
      </c>
      <c r="F133" s="63" t="s">
        <v>84</v>
      </c>
      <c r="G133" s="68" t="s">
        <v>196</v>
      </c>
      <c r="H133" s="66">
        <v>-135199.64080400279</v>
      </c>
      <c r="I133" s="66">
        <v>-72502.408246656807</v>
      </c>
      <c r="J133" s="84">
        <f t="shared" si="6"/>
        <v>26994.337820507135</v>
      </c>
      <c r="K133" s="84">
        <f t="shared" si="6"/>
        <v>14439.593284572264</v>
      </c>
    </row>
    <row r="134" spans="1:11" s="83" customFormat="1" outlineLevel="1" x14ac:dyDescent="0.25">
      <c r="A134" s="53" t="s">
        <v>86</v>
      </c>
      <c r="B134" s="57" t="s">
        <v>54</v>
      </c>
      <c r="C134" s="222">
        <v>-840130.47431244596</v>
      </c>
      <c r="D134" s="222">
        <v>-449476.08124774828</v>
      </c>
      <c r="F134" s="63" t="s">
        <v>86</v>
      </c>
      <c r="G134" s="70" t="s">
        <v>54</v>
      </c>
      <c r="H134" s="71">
        <v>-895220.38071692723</v>
      </c>
      <c r="I134" s="71">
        <v>-479312.44095405011</v>
      </c>
      <c r="J134" s="84">
        <f t="shared" si="6"/>
        <v>55089.906404481269</v>
      </c>
      <c r="K134" s="84">
        <f t="shared" si="6"/>
        <v>29836.359706301824</v>
      </c>
    </row>
    <row r="135" spans="1:11" s="83" customFormat="1" ht="15.75" outlineLevel="1" thickBot="1" x14ac:dyDescent="0.3">
      <c r="A135" s="53" t="s">
        <v>88</v>
      </c>
      <c r="B135" s="51"/>
      <c r="C135" s="213"/>
      <c r="D135" s="213"/>
      <c r="F135" s="63" t="s">
        <v>88</v>
      </c>
      <c r="G135" s="51"/>
      <c r="H135" s="51"/>
      <c r="I135" s="51"/>
      <c r="J135" s="84"/>
      <c r="K135" s="84"/>
    </row>
    <row r="136" spans="1:11" s="83" customFormat="1" outlineLevel="1" x14ac:dyDescent="0.25">
      <c r="A136" s="53" t="s">
        <v>90</v>
      </c>
      <c r="B136" s="59" t="s">
        <v>56</v>
      </c>
      <c r="C136" s="222">
        <v>417457.36490303773</v>
      </c>
      <c r="D136" s="222">
        <v>219719.42131015327</v>
      </c>
      <c r="F136" s="63" t="s">
        <v>90</v>
      </c>
      <c r="G136" s="73" t="s">
        <v>56</v>
      </c>
      <c r="H136" s="71">
        <v>445463.57470718032</v>
      </c>
      <c r="I136" s="71">
        <v>234890.20522570581</v>
      </c>
      <c r="J136" s="84">
        <f t="shared" si="6"/>
        <v>-28006.209804142592</v>
      </c>
      <c r="K136" s="84">
        <f t="shared" si="6"/>
        <v>-15170.783915552543</v>
      </c>
    </row>
    <row r="137" spans="1:11" s="83" customFormat="1" ht="15.75" outlineLevel="1" thickBot="1" x14ac:dyDescent="0.3">
      <c r="A137" s="53" t="s">
        <v>91</v>
      </c>
      <c r="B137" s="51"/>
      <c r="C137" s="213"/>
      <c r="D137" s="213"/>
      <c r="F137" s="63" t="s">
        <v>91</v>
      </c>
      <c r="G137" s="51"/>
      <c r="H137" s="51"/>
      <c r="I137" s="51"/>
      <c r="J137" s="84"/>
      <c r="K137" s="84"/>
    </row>
    <row r="138" spans="1:11" s="83" customFormat="1" ht="15.75" outlineLevel="1" thickBot="1" x14ac:dyDescent="0.3">
      <c r="A138" s="53" t="s">
        <v>93</v>
      </c>
      <c r="B138" s="60" t="s">
        <v>58</v>
      </c>
      <c r="C138" s="228">
        <v>1522427.4638444819</v>
      </c>
      <c r="D138" s="228">
        <v>807772.70292933669</v>
      </c>
      <c r="F138" s="63" t="s">
        <v>93</v>
      </c>
      <c r="G138" s="74" t="s">
        <v>58</v>
      </c>
      <c r="H138" s="75">
        <v>5484661.8974012099</v>
      </c>
      <c r="I138" s="75">
        <v>2918778.0247500278</v>
      </c>
      <c r="J138" s="84">
        <f t="shared" si="6"/>
        <v>-3962234.4335567281</v>
      </c>
      <c r="K138" s="84">
        <f t="shared" si="6"/>
        <v>-2111005.3218206912</v>
      </c>
    </row>
    <row r="139" spans="1:11" s="83" customFormat="1" ht="16.5" thickTop="1" thickBot="1" x14ac:dyDescent="0.3">
      <c r="A139" s="50"/>
      <c r="B139" s="50"/>
      <c r="C139" s="50"/>
      <c r="D139" s="50"/>
      <c r="F139" s="50"/>
      <c r="G139" s="50"/>
      <c r="H139" s="50"/>
      <c r="I139" s="50"/>
      <c r="J139" s="84"/>
      <c r="K139" s="84"/>
    </row>
    <row r="140" spans="1:11" s="83" customFormat="1" x14ac:dyDescent="0.25">
      <c r="A140" s="53" t="s">
        <v>35</v>
      </c>
      <c r="B140" s="51"/>
      <c r="C140" s="51"/>
      <c r="D140" s="51"/>
      <c r="F140" s="63" t="s">
        <v>35</v>
      </c>
      <c r="G140" s="51"/>
      <c r="H140" s="51"/>
      <c r="I140" s="51"/>
      <c r="J140" s="84"/>
      <c r="K140" s="84"/>
    </row>
    <row r="141" spans="1:11" s="83" customFormat="1" x14ac:dyDescent="0.25">
      <c r="A141" s="53" t="s">
        <v>37</v>
      </c>
      <c r="B141" s="54" t="s">
        <v>199</v>
      </c>
      <c r="C141" s="55"/>
      <c r="D141" s="55"/>
      <c r="F141" s="63" t="s">
        <v>37</v>
      </c>
      <c r="G141" s="65" t="s">
        <v>199</v>
      </c>
      <c r="H141" s="66"/>
      <c r="I141" s="66"/>
      <c r="J141" s="84"/>
      <c r="K141" s="84"/>
    </row>
    <row r="142" spans="1:11" s="83" customFormat="1" x14ac:dyDescent="0.25">
      <c r="A142" s="53" t="s">
        <v>39</v>
      </c>
      <c r="B142" s="56" t="s">
        <v>178</v>
      </c>
      <c r="C142" s="220">
        <v>10565.338679785496</v>
      </c>
      <c r="D142" s="220">
        <v>0</v>
      </c>
      <c r="F142" s="63" t="s">
        <v>39</v>
      </c>
      <c r="G142" s="68" t="s">
        <v>178</v>
      </c>
      <c r="H142" s="66">
        <v>10565.338679785496</v>
      </c>
      <c r="I142" s="66">
        <v>0</v>
      </c>
      <c r="J142" s="84">
        <f t="shared" ref="J142:K204" si="8">+C142-H142</f>
        <v>0</v>
      </c>
      <c r="K142" s="84">
        <f t="shared" si="8"/>
        <v>0</v>
      </c>
    </row>
    <row r="143" spans="1:11" s="86" customFormat="1" x14ac:dyDescent="0.25">
      <c r="A143" s="53" t="s">
        <v>41</v>
      </c>
      <c r="B143" s="56" t="s">
        <v>179</v>
      </c>
      <c r="C143" s="220">
        <v>2210333.5901713888</v>
      </c>
      <c r="D143" s="220">
        <v>1864194.725241872</v>
      </c>
      <c r="F143" s="63" t="s">
        <v>41</v>
      </c>
      <c r="G143" s="68" t="s">
        <v>179</v>
      </c>
      <c r="H143" s="66">
        <v>2210333.5901713888</v>
      </c>
      <c r="I143" s="66">
        <v>1864194.725241872</v>
      </c>
      <c r="J143" s="87">
        <f t="shared" si="8"/>
        <v>0</v>
      </c>
      <c r="K143" s="87">
        <f t="shared" si="8"/>
        <v>0</v>
      </c>
    </row>
    <row r="144" spans="1:11" s="86" customFormat="1" x14ac:dyDescent="0.25">
      <c r="A144" s="53" t="s">
        <v>43</v>
      </c>
      <c r="B144" s="56" t="s">
        <v>180</v>
      </c>
      <c r="C144" s="220">
        <v>210838.25684967329</v>
      </c>
      <c r="D144" s="220">
        <v>179376.65374342917</v>
      </c>
      <c r="F144" s="63" t="s">
        <v>43</v>
      </c>
      <c r="G144" s="68" t="s">
        <v>180</v>
      </c>
      <c r="H144" s="66">
        <v>210824.9331924961</v>
      </c>
      <c r="I144" s="66">
        <v>179365.31827860893</v>
      </c>
      <c r="J144" s="87">
        <f t="shared" si="8"/>
        <v>13.323657177184941</v>
      </c>
      <c r="K144" s="87">
        <f t="shared" si="8"/>
        <v>11.335464820236666</v>
      </c>
    </row>
    <row r="145" spans="1:11" s="86" customFormat="1" ht="15.75" thickBot="1" x14ac:dyDescent="0.3">
      <c r="A145" s="53" t="s">
        <v>45</v>
      </c>
      <c r="B145" s="56" t="s">
        <v>181</v>
      </c>
      <c r="C145" s="220">
        <v>167025.14163648261</v>
      </c>
      <c r="D145" s="220">
        <v>142101.39775124489</v>
      </c>
      <c r="F145" s="63" t="s">
        <v>45</v>
      </c>
      <c r="G145" s="68" t="s">
        <v>181</v>
      </c>
      <c r="H145" s="66">
        <v>167014.58669374883</v>
      </c>
      <c r="I145" s="66">
        <v>142092.41784576944</v>
      </c>
      <c r="J145" s="87">
        <f t="shared" si="8"/>
        <v>10.554942733782809</v>
      </c>
      <c r="K145" s="87">
        <f t="shared" si="8"/>
        <v>8.9799054754548706</v>
      </c>
    </row>
    <row r="146" spans="1:11" s="86" customFormat="1" x14ac:dyDescent="0.25">
      <c r="A146" s="53" t="s">
        <v>47</v>
      </c>
      <c r="B146" s="57" t="s">
        <v>38</v>
      </c>
      <c r="C146" s="222">
        <v>2598762.3273373297</v>
      </c>
      <c r="D146" s="222">
        <v>2185672.7767365458</v>
      </c>
      <c r="F146" s="63" t="s">
        <v>47</v>
      </c>
      <c r="G146" s="70" t="s">
        <v>38</v>
      </c>
      <c r="H146" s="71">
        <v>2598738.4487374197</v>
      </c>
      <c r="I146" s="71">
        <v>2185652.4613662506</v>
      </c>
      <c r="J146" s="87">
        <f t="shared" si="8"/>
        <v>23.878599910065532</v>
      </c>
      <c r="K146" s="87">
        <f t="shared" si="8"/>
        <v>20.315370295196772</v>
      </c>
    </row>
    <row r="147" spans="1:11" s="83" customFormat="1" x14ac:dyDescent="0.25">
      <c r="A147" s="53" t="s">
        <v>49</v>
      </c>
      <c r="B147" s="51"/>
      <c r="C147" s="51"/>
      <c r="D147" s="51"/>
      <c r="F147" s="63" t="s">
        <v>49</v>
      </c>
      <c r="G147" s="51"/>
      <c r="H147" s="51"/>
      <c r="I147" s="51"/>
      <c r="J147" s="84"/>
      <c r="K147" s="84"/>
    </row>
    <row r="148" spans="1:11" s="83" customFormat="1" x14ac:dyDescent="0.25">
      <c r="A148" s="53" t="s">
        <v>51</v>
      </c>
      <c r="B148" s="56" t="s">
        <v>183</v>
      </c>
      <c r="C148" s="220">
        <v>-3685.1465204295628</v>
      </c>
      <c r="D148" s="220">
        <v>0</v>
      </c>
      <c r="F148" s="63" t="s">
        <v>51</v>
      </c>
      <c r="G148" s="68" t="s">
        <v>183</v>
      </c>
      <c r="H148" s="66">
        <v>-3685.1465204295628</v>
      </c>
      <c r="I148" s="66">
        <v>0</v>
      </c>
      <c r="J148" s="84">
        <f t="shared" si="8"/>
        <v>0</v>
      </c>
      <c r="K148" s="84">
        <f t="shared" si="8"/>
        <v>0</v>
      </c>
    </row>
    <row r="149" spans="1:11" s="83" customFormat="1" outlineLevel="1" x14ac:dyDescent="0.25">
      <c r="A149" s="53" t="s">
        <v>53</v>
      </c>
      <c r="B149" s="56" t="s">
        <v>184</v>
      </c>
      <c r="C149" s="220">
        <v>-745485.01497208164</v>
      </c>
      <c r="D149" s="220">
        <v>-629113.7046561304</v>
      </c>
      <c r="F149" s="63" t="s">
        <v>53</v>
      </c>
      <c r="G149" s="68" t="s">
        <v>184</v>
      </c>
      <c r="H149" s="66">
        <v>-745485.01497208164</v>
      </c>
      <c r="I149" s="66">
        <v>-629113.7046561304</v>
      </c>
      <c r="J149" s="84">
        <f t="shared" si="8"/>
        <v>0</v>
      </c>
      <c r="K149" s="84">
        <f t="shared" si="8"/>
        <v>0</v>
      </c>
    </row>
    <row r="150" spans="1:11" s="83" customFormat="1" outlineLevel="1" x14ac:dyDescent="0.25">
      <c r="A150" s="53" t="s">
        <v>55</v>
      </c>
      <c r="B150" s="56" t="s">
        <v>185</v>
      </c>
      <c r="C150" s="220">
        <v>-77927.488358601389</v>
      </c>
      <c r="D150" s="220">
        <v>-66299.030855498204</v>
      </c>
      <c r="F150" s="63" t="s">
        <v>55</v>
      </c>
      <c r="G150" s="68" t="s">
        <v>185</v>
      </c>
      <c r="H150" s="66">
        <v>-77922.563829461898</v>
      </c>
      <c r="I150" s="66">
        <v>-66294.841177988928</v>
      </c>
      <c r="J150" s="84">
        <f t="shared" si="8"/>
        <v>-4.9245291394909145</v>
      </c>
      <c r="K150" s="84">
        <f t="shared" si="8"/>
        <v>-4.1896775092754979</v>
      </c>
    </row>
    <row r="151" spans="1:11" s="83" customFormat="1" ht="15.75" outlineLevel="1" thickBot="1" x14ac:dyDescent="0.3">
      <c r="A151" s="53" t="s">
        <v>57</v>
      </c>
      <c r="B151" s="56" t="s">
        <v>186</v>
      </c>
      <c r="C151" s="220">
        <v>-56229.415116950688</v>
      </c>
      <c r="D151" s="220">
        <v>-47838.776872549526</v>
      </c>
      <c r="F151" s="63" t="s">
        <v>57</v>
      </c>
      <c r="G151" s="68" t="s">
        <v>186</v>
      </c>
      <c r="H151" s="66">
        <v>-56225.861770127005</v>
      </c>
      <c r="I151" s="66">
        <v>-47835.753765802001</v>
      </c>
      <c r="J151" s="84">
        <f t="shared" si="8"/>
        <v>-3.5533468236826593</v>
      </c>
      <c r="K151" s="84">
        <f t="shared" si="8"/>
        <v>-3.0231067475251621</v>
      </c>
    </row>
    <row r="152" spans="1:11" s="83" customFormat="1" outlineLevel="1" x14ac:dyDescent="0.25">
      <c r="A152" s="53" t="s">
        <v>59</v>
      </c>
      <c r="B152" s="57" t="s">
        <v>40</v>
      </c>
      <c r="C152" s="222">
        <v>-883327.06496806326</v>
      </c>
      <c r="D152" s="222">
        <v>-743251.51238417812</v>
      </c>
      <c r="F152" s="63" t="s">
        <v>59</v>
      </c>
      <c r="G152" s="70" t="s">
        <v>40</v>
      </c>
      <c r="H152" s="71">
        <v>-883318.58709210006</v>
      </c>
      <c r="I152" s="71">
        <v>-743244.29959992133</v>
      </c>
      <c r="J152" s="84">
        <f t="shared" si="8"/>
        <v>-8.4778759632026777</v>
      </c>
      <c r="K152" s="84">
        <f t="shared" si="8"/>
        <v>-7.212784256786108</v>
      </c>
    </row>
    <row r="153" spans="1:11" s="83" customFormat="1" ht="15.75" outlineLevel="1" thickBot="1" x14ac:dyDescent="0.3">
      <c r="A153" s="53" t="s">
        <v>60</v>
      </c>
      <c r="B153" s="51"/>
      <c r="C153" s="213"/>
      <c r="D153" s="213"/>
      <c r="F153" s="63" t="s">
        <v>60</v>
      </c>
      <c r="G153" s="51"/>
      <c r="H153" s="51"/>
      <c r="I153" s="51"/>
      <c r="J153" s="84"/>
      <c r="K153" s="84"/>
    </row>
    <row r="154" spans="1:11" s="83" customFormat="1" outlineLevel="1" x14ac:dyDescent="0.25">
      <c r="A154" s="53" t="s">
        <v>62</v>
      </c>
      <c r="B154" s="59" t="s">
        <v>42</v>
      </c>
      <c r="C154" s="222">
        <v>1715435.2623692667</v>
      </c>
      <c r="D154" s="222">
        <v>1442421.2643523682</v>
      </c>
      <c r="F154" s="63" t="s">
        <v>62</v>
      </c>
      <c r="G154" s="73" t="s">
        <v>42</v>
      </c>
      <c r="H154" s="71">
        <v>1715419.8616453195</v>
      </c>
      <c r="I154" s="71">
        <v>1442408.1617663295</v>
      </c>
      <c r="J154" s="84">
        <f t="shared" si="8"/>
        <v>15.4007239472121</v>
      </c>
      <c r="K154" s="84">
        <f t="shared" si="8"/>
        <v>13.102586038643494</v>
      </c>
    </row>
    <row r="155" spans="1:11" s="83" customFormat="1" outlineLevel="1" x14ac:dyDescent="0.25">
      <c r="A155" s="53" t="s">
        <v>64</v>
      </c>
      <c r="B155" s="51"/>
      <c r="C155" s="213"/>
      <c r="D155" s="213"/>
      <c r="F155" s="63" t="s">
        <v>64</v>
      </c>
      <c r="G155" s="51"/>
      <c r="H155" s="51"/>
      <c r="I155" s="51"/>
      <c r="J155" s="84"/>
      <c r="K155" s="84"/>
    </row>
    <row r="156" spans="1:11" s="83" customFormat="1" outlineLevel="1" x14ac:dyDescent="0.25">
      <c r="A156" s="53" t="s">
        <v>66</v>
      </c>
      <c r="B156" s="57" t="s">
        <v>44</v>
      </c>
      <c r="C156" s="220">
        <v>5961.8270860230514</v>
      </c>
      <c r="D156" s="220">
        <v>4940.8310184505945</v>
      </c>
      <c r="F156" s="63" t="s">
        <v>66</v>
      </c>
      <c r="G156" s="70" t="s">
        <v>44</v>
      </c>
      <c r="H156" s="66">
        <v>5961.4600932328149</v>
      </c>
      <c r="I156" s="66">
        <v>4940.5187893225357</v>
      </c>
      <c r="J156" s="84">
        <f t="shared" si="8"/>
        <v>0.36699279023650888</v>
      </c>
      <c r="K156" s="84">
        <f t="shared" si="8"/>
        <v>0.31222912805878877</v>
      </c>
    </row>
    <row r="157" spans="1:11" s="83" customFormat="1" outlineLevel="1" x14ac:dyDescent="0.25">
      <c r="A157" s="53" t="s">
        <v>68</v>
      </c>
      <c r="B157" s="51"/>
      <c r="C157" s="213"/>
      <c r="D157" s="213"/>
      <c r="F157" s="63" t="s">
        <v>68</v>
      </c>
      <c r="G157" s="51"/>
      <c r="H157" s="51"/>
      <c r="I157" s="51"/>
      <c r="J157" s="84"/>
      <c r="K157" s="84"/>
    </row>
    <row r="158" spans="1:11" s="83" customFormat="1" outlineLevel="1" x14ac:dyDescent="0.25">
      <c r="A158" s="53" t="s">
        <v>69</v>
      </c>
      <c r="B158" s="56" t="s">
        <v>188</v>
      </c>
      <c r="C158" s="220">
        <v>439.21662382231483</v>
      </c>
      <c r="D158" s="220">
        <v>0</v>
      </c>
      <c r="F158" s="63" t="s">
        <v>69</v>
      </c>
      <c r="G158" s="68" t="s">
        <v>188</v>
      </c>
      <c r="H158" s="66">
        <v>439.21662382231483</v>
      </c>
      <c r="I158" s="66">
        <v>0</v>
      </c>
      <c r="J158" s="84">
        <f t="shared" si="8"/>
        <v>0</v>
      </c>
      <c r="K158" s="84">
        <f t="shared" si="8"/>
        <v>0</v>
      </c>
    </row>
    <row r="159" spans="1:11" s="86" customFormat="1" outlineLevel="1" x14ac:dyDescent="0.25">
      <c r="A159" s="53" t="s">
        <v>71</v>
      </c>
      <c r="B159" s="56" t="s">
        <v>189</v>
      </c>
      <c r="C159" s="220">
        <v>12681.553353735393</v>
      </c>
      <c r="D159" s="220">
        <v>11209.758951211228</v>
      </c>
      <c r="F159" s="63" t="s">
        <v>71</v>
      </c>
      <c r="G159" s="68" t="s">
        <v>189</v>
      </c>
      <c r="H159" s="66">
        <v>12681.553353735389</v>
      </c>
      <c r="I159" s="66">
        <v>11209.758951211224</v>
      </c>
      <c r="J159" s="87">
        <f t="shared" si="8"/>
        <v>0</v>
      </c>
      <c r="K159" s="87">
        <f t="shared" si="8"/>
        <v>0</v>
      </c>
    </row>
    <row r="160" spans="1:11" s="86" customFormat="1" ht="15.75" outlineLevel="1" thickBot="1" x14ac:dyDescent="0.3">
      <c r="A160" s="53" t="s">
        <v>73</v>
      </c>
      <c r="B160" s="56" t="s">
        <v>190</v>
      </c>
      <c r="C160" s="220">
        <v>31935.300535828494</v>
      </c>
      <c r="D160" s="220">
        <v>27169.86675948479</v>
      </c>
      <c r="F160" s="63" t="s">
        <v>73</v>
      </c>
      <c r="G160" s="68" t="s">
        <v>190</v>
      </c>
      <c r="H160" s="66">
        <v>31933.282424872021</v>
      </c>
      <c r="I160" s="66">
        <v>27168.149796533391</v>
      </c>
      <c r="J160" s="87">
        <f t="shared" si="8"/>
        <v>2.0181109564728104</v>
      </c>
      <c r="K160" s="87">
        <f t="shared" si="8"/>
        <v>1.7169629513991822</v>
      </c>
    </row>
    <row r="161" spans="1:11" s="86" customFormat="1" outlineLevel="1" x14ac:dyDescent="0.25">
      <c r="A161" s="53" t="s">
        <v>75</v>
      </c>
      <c r="B161" s="57" t="s">
        <v>46</v>
      </c>
      <c r="C161" s="222">
        <v>45056.070513386199</v>
      </c>
      <c r="D161" s="222">
        <v>38379.625710696018</v>
      </c>
      <c r="F161" s="63" t="s">
        <v>75</v>
      </c>
      <c r="G161" s="70" t="s">
        <v>46</v>
      </c>
      <c r="H161" s="71">
        <v>45054.052402429726</v>
      </c>
      <c r="I161" s="71">
        <v>38377.908747744623</v>
      </c>
      <c r="J161" s="87">
        <f t="shared" si="8"/>
        <v>2.0181109564728104</v>
      </c>
      <c r="K161" s="87">
        <f t="shared" si="8"/>
        <v>1.7169629513955442</v>
      </c>
    </row>
    <row r="162" spans="1:11" s="83" customFormat="1" ht="15.75" outlineLevel="1" thickBot="1" x14ac:dyDescent="0.3">
      <c r="A162" s="53" t="s">
        <v>77</v>
      </c>
      <c r="B162" s="51"/>
      <c r="C162" s="213"/>
      <c r="D162" s="213"/>
      <c r="F162" s="63" t="s">
        <v>77</v>
      </c>
      <c r="G162" s="51"/>
      <c r="H162" s="51"/>
      <c r="I162" s="51"/>
      <c r="J162" s="84"/>
      <c r="K162" s="84"/>
    </row>
    <row r="163" spans="1:11" s="86" customFormat="1" outlineLevel="1" x14ac:dyDescent="0.25">
      <c r="A163" s="53" t="s">
        <v>79</v>
      </c>
      <c r="B163" s="59" t="s">
        <v>50</v>
      </c>
      <c r="C163" s="222">
        <v>1766453.1599686763</v>
      </c>
      <c r="D163" s="222">
        <v>1485741.7210815148</v>
      </c>
      <c r="F163" s="63" t="s">
        <v>79</v>
      </c>
      <c r="G163" s="73" t="s">
        <v>50</v>
      </c>
      <c r="H163" s="71">
        <v>1766435.3741409818</v>
      </c>
      <c r="I163" s="71">
        <v>1485726.5893033966</v>
      </c>
      <c r="J163" s="87">
        <f t="shared" si="8"/>
        <v>17.78582769446075</v>
      </c>
      <c r="K163" s="87">
        <f t="shared" si="8"/>
        <v>15.1317781182006</v>
      </c>
    </row>
    <row r="164" spans="1:11" s="83" customFormat="1" outlineLevel="1" x14ac:dyDescent="0.25">
      <c r="A164" s="53" t="s">
        <v>81</v>
      </c>
      <c r="B164" s="51"/>
      <c r="C164" s="213"/>
      <c r="D164" s="213"/>
      <c r="F164" s="63" t="s">
        <v>81</v>
      </c>
      <c r="G164" s="51"/>
      <c r="H164" s="51"/>
      <c r="I164" s="51"/>
      <c r="J164" s="84"/>
      <c r="K164" s="84"/>
    </row>
    <row r="165" spans="1:11" s="86" customFormat="1" outlineLevel="1" x14ac:dyDescent="0.25">
      <c r="A165" s="53" t="s">
        <v>83</v>
      </c>
      <c r="B165" s="56" t="s">
        <v>191</v>
      </c>
      <c r="C165" s="220">
        <v>202997.31663907305</v>
      </c>
      <c r="D165" s="220">
        <v>173308.18144062351</v>
      </c>
      <c r="F165" s="63" t="s">
        <v>83</v>
      </c>
      <c r="G165" s="68" t="s">
        <v>191</v>
      </c>
      <c r="H165" s="66">
        <v>202994.4863298081</v>
      </c>
      <c r="I165" s="66">
        <v>173305.77347780394</v>
      </c>
      <c r="J165" s="87">
        <f t="shared" si="8"/>
        <v>2.830309264943935</v>
      </c>
      <c r="K165" s="87">
        <f t="shared" si="8"/>
        <v>2.4079628195613623</v>
      </c>
    </row>
    <row r="166" spans="1:11" s="86" customFormat="1" outlineLevel="1" x14ac:dyDescent="0.25">
      <c r="A166" s="53" t="s">
        <v>84</v>
      </c>
      <c r="B166" s="56" t="s">
        <v>192</v>
      </c>
      <c r="C166" s="220">
        <v>9227.6130443918082</v>
      </c>
      <c r="D166" s="220">
        <v>7896.9275342055189</v>
      </c>
      <c r="F166" s="63" t="s">
        <v>84</v>
      </c>
      <c r="G166" s="68" t="s">
        <v>192</v>
      </c>
      <c r="H166" s="66">
        <v>9227.4773182152639</v>
      </c>
      <c r="I166" s="66">
        <v>7896.8120614581367</v>
      </c>
      <c r="J166" s="87">
        <f t="shared" si="8"/>
        <v>0.13572617654426722</v>
      </c>
      <c r="K166" s="87">
        <f t="shared" si="8"/>
        <v>0.11547274738222768</v>
      </c>
    </row>
    <row r="167" spans="1:11" s="86" customFormat="1" ht="15.75" outlineLevel="1" thickBot="1" x14ac:dyDescent="0.3">
      <c r="A167" s="53" t="s">
        <v>86</v>
      </c>
      <c r="B167" s="56" t="s">
        <v>193</v>
      </c>
      <c r="C167" s="220">
        <v>234175.24460729418</v>
      </c>
      <c r="D167" s="220">
        <v>199256.72712386053</v>
      </c>
      <c r="F167" s="63" t="s">
        <v>86</v>
      </c>
      <c r="G167" s="68" t="s">
        <v>193</v>
      </c>
      <c r="H167" s="66">
        <v>234160.6924251373</v>
      </c>
      <c r="I167" s="66">
        <v>199244.346457899</v>
      </c>
      <c r="J167" s="87">
        <f t="shared" si="8"/>
        <v>14.552182156883646</v>
      </c>
      <c r="K167" s="87">
        <f t="shared" si="8"/>
        <v>12.380665961536579</v>
      </c>
    </row>
    <row r="168" spans="1:11" s="86" customFormat="1" outlineLevel="1" x14ac:dyDescent="0.25">
      <c r="A168" s="53" t="s">
        <v>88</v>
      </c>
      <c r="B168" s="57" t="s">
        <v>52</v>
      </c>
      <c r="C168" s="222">
        <v>446400.17429075902</v>
      </c>
      <c r="D168" s="222">
        <v>380461.83609868953</v>
      </c>
      <c r="F168" s="63" t="s">
        <v>88</v>
      </c>
      <c r="G168" s="70" t="s">
        <v>52</v>
      </c>
      <c r="H168" s="71">
        <v>446382.6560731607</v>
      </c>
      <c r="I168" s="71">
        <v>380446.93199716113</v>
      </c>
      <c r="J168" s="87">
        <f t="shared" si="8"/>
        <v>17.518217598320916</v>
      </c>
      <c r="K168" s="87">
        <f t="shared" si="8"/>
        <v>14.904101528401952</v>
      </c>
    </row>
    <row r="169" spans="1:11" s="83" customFormat="1" outlineLevel="1" x14ac:dyDescent="0.25">
      <c r="A169" s="53" t="s">
        <v>90</v>
      </c>
      <c r="B169" s="51"/>
      <c r="C169" s="213"/>
      <c r="D169" s="213"/>
      <c r="F169" s="63" t="s">
        <v>90</v>
      </c>
      <c r="G169" s="51"/>
      <c r="H169" s="51"/>
      <c r="I169" s="51"/>
      <c r="J169" s="84"/>
      <c r="K169" s="84"/>
    </row>
    <row r="170" spans="1:11" s="83" customFormat="1" outlineLevel="1" x14ac:dyDescent="0.25">
      <c r="A170" s="53" t="s">
        <v>91</v>
      </c>
      <c r="B170" s="56" t="s">
        <v>194</v>
      </c>
      <c r="C170" s="220">
        <v>-62219.932356645091</v>
      </c>
      <c r="D170" s="220">
        <v>-53037.142430241402</v>
      </c>
      <c r="F170" s="63" t="s">
        <v>91</v>
      </c>
      <c r="G170" s="68" t="s">
        <v>194</v>
      </c>
      <c r="H170" s="66">
        <v>-62216.984362683128</v>
      </c>
      <c r="I170" s="66">
        <v>-53034.63434395536</v>
      </c>
      <c r="J170" s="84">
        <f t="shared" si="8"/>
        <v>-2.9479939619632205</v>
      </c>
      <c r="K170" s="84">
        <f t="shared" si="8"/>
        <v>-2.5080862860413617</v>
      </c>
    </row>
    <row r="171" spans="1:11" s="83" customFormat="1" outlineLevel="1" x14ac:dyDescent="0.25">
      <c r="A171" s="53" t="s">
        <v>93</v>
      </c>
      <c r="B171" s="56" t="s">
        <v>195</v>
      </c>
      <c r="C171" s="220">
        <v>-238728.38774595351</v>
      </c>
      <c r="D171" s="220">
        <v>-204130.06877402423</v>
      </c>
      <c r="F171" s="63" t="s">
        <v>93</v>
      </c>
      <c r="G171" s="68" t="s">
        <v>195</v>
      </c>
      <c r="H171" s="66">
        <v>-238724.94292889728</v>
      </c>
      <c r="I171" s="66">
        <v>-204127.13800193713</v>
      </c>
      <c r="J171" s="84">
        <f t="shared" si="8"/>
        <v>-3.4448170562391169</v>
      </c>
      <c r="K171" s="84">
        <f t="shared" si="8"/>
        <v>-2.9307720871001948</v>
      </c>
    </row>
    <row r="172" spans="1:11" s="83" customFormat="1" ht="15.75" outlineLevel="1" thickBot="1" x14ac:dyDescent="0.3">
      <c r="A172" s="50"/>
      <c r="B172" s="50"/>
      <c r="C172" s="50"/>
      <c r="D172" s="50"/>
      <c r="F172" s="50"/>
      <c r="G172" s="50"/>
      <c r="H172" s="50"/>
      <c r="I172" s="50"/>
      <c r="J172" s="84"/>
      <c r="K172" s="84"/>
    </row>
    <row r="173" spans="1:11" s="83" customFormat="1" ht="15.75" outlineLevel="1" thickBot="1" x14ac:dyDescent="0.3">
      <c r="A173" s="53" t="s">
        <v>35</v>
      </c>
      <c r="B173" s="56" t="s">
        <v>196</v>
      </c>
      <c r="C173" s="220">
        <v>-61839.228331606253</v>
      </c>
      <c r="D173" s="220">
        <v>-52917.289779234823</v>
      </c>
      <c r="F173" s="63" t="s">
        <v>35</v>
      </c>
      <c r="G173" s="68" t="s">
        <v>196</v>
      </c>
      <c r="H173" s="66">
        <v>-61838.320364496991</v>
      </c>
      <c r="I173" s="66">
        <v>-52916.51730144678</v>
      </c>
      <c r="J173" s="84">
        <f t="shared" si="8"/>
        <v>-0.90796710926224478</v>
      </c>
      <c r="K173" s="84">
        <f t="shared" si="8"/>
        <v>-0.7724777880430338</v>
      </c>
    </row>
    <row r="174" spans="1:11" s="83" customFormat="1" outlineLevel="1" x14ac:dyDescent="0.25">
      <c r="A174" s="53" t="s">
        <v>37</v>
      </c>
      <c r="B174" s="57" t="s">
        <v>54</v>
      </c>
      <c r="C174" s="222">
        <v>-362787.54843420477</v>
      </c>
      <c r="D174" s="222">
        <v>-310084.50098350039</v>
      </c>
      <c r="F174" s="63" t="s">
        <v>37</v>
      </c>
      <c r="G174" s="70" t="s">
        <v>54</v>
      </c>
      <c r="H174" s="71">
        <v>-362780.24765607738</v>
      </c>
      <c r="I174" s="71">
        <v>-310078.28964733926</v>
      </c>
      <c r="J174" s="84">
        <f t="shared" si="8"/>
        <v>-7.3007781273918226</v>
      </c>
      <c r="K174" s="84">
        <f t="shared" si="8"/>
        <v>-6.2113361611263826</v>
      </c>
    </row>
    <row r="175" spans="1:11" s="83" customFormat="1" ht="15.75" outlineLevel="1" thickBot="1" x14ac:dyDescent="0.3">
      <c r="A175" s="53" t="s">
        <v>39</v>
      </c>
      <c r="B175" s="51"/>
      <c r="C175" s="213"/>
      <c r="D175" s="213"/>
      <c r="F175" s="63" t="s">
        <v>39</v>
      </c>
      <c r="G175" s="51"/>
      <c r="H175" s="51"/>
      <c r="I175" s="51"/>
      <c r="J175" s="84"/>
      <c r="K175" s="84"/>
    </row>
    <row r="176" spans="1:11" s="83" customFormat="1" outlineLevel="1" x14ac:dyDescent="0.25">
      <c r="A176" s="53" t="s">
        <v>41</v>
      </c>
      <c r="B176" s="59" t="s">
        <v>56</v>
      </c>
      <c r="C176" s="222">
        <v>83612.625856554267</v>
      </c>
      <c r="D176" s="222">
        <v>70377.335115189198</v>
      </c>
      <c r="F176" s="63" t="s">
        <v>41</v>
      </c>
      <c r="G176" s="73" t="s">
        <v>56</v>
      </c>
      <c r="H176" s="71">
        <v>83602.40841708341</v>
      </c>
      <c r="I176" s="71">
        <v>70368.642349821937</v>
      </c>
      <c r="J176" s="84">
        <f t="shared" si="8"/>
        <v>10.217439470856334</v>
      </c>
      <c r="K176" s="84">
        <f t="shared" si="8"/>
        <v>8.6927653672610177</v>
      </c>
    </row>
    <row r="177" spans="1:11" s="83" customFormat="1" ht="15.75" outlineLevel="1" thickBot="1" x14ac:dyDescent="0.3">
      <c r="A177" s="53" t="s">
        <v>43</v>
      </c>
      <c r="B177" s="51"/>
      <c r="C177" s="136"/>
      <c r="D177" s="136"/>
      <c r="F177" s="63" t="s">
        <v>43</v>
      </c>
      <c r="G177" s="51"/>
      <c r="H177" s="51"/>
      <c r="I177" s="51"/>
      <c r="J177" s="84"/>
      <c r="K177" s="84"/>
    </row>
    <row r="178" spans="1:11" s="86" customFormat="1" ht="15.75" thickBot="1" x14ac:dyDescent="0.3">
      <c r="A178" s="53" t="s">
        <v>45</v>
      </c>
      <c r="B178" s="60" t="s">
        <v>58</v>
      </c>
      <c r="C178" s="228">
        <v>1850065.7858252309</v>
      </c>
      <c r="D178" s="228">
        <v>1556119.056196704</v>
      </c>
      <c r="F178" s="63" t="s">
        <v>45</v>
      </c>
      <c r="G178" s="74" t="s">
        <v>58</v>
      </c>
      <c r="H178" s="75">
        <v>1850037.7825580654</v>
      </c>
      <c r="I178" s="75">
        <v>1556095.2316532189</v>
      </c>
      <c r="J178" s="87">
        <f t="shared" si="8"/>
        <v>28.003267165506259</v>
      </c>
      <c r="K178" s="87">
        <f t="shared" si="8"/>
        <v>23.824543485185131</v>
      </c>
    </row>
    <row r="179" spans="1:11" s="83" customFormat="1" ht="15.75" thickTop="1" x14ac:dyDescent="0.25">
      <c r="A179" s="53" t="s">
        <v>47</v>
      </c>
      <c r="B179" s="51"/>
      <c r="C179" s="51"/>
      <c r="D179" s="51"/>
      <c r="F179" s="63" t="s">
        <v>47</v>
      </c>
      <c r="G179" s="51"/>
      <c r="H179" s="51"/>
      <c r="I179" s="51"/>
      <c r="J179" s="84"/>
      <c r="K179" s="84"/>
    </row>
    <row r="180" spans="1:11" s="83" customFormat="1" x14ac:dyDescent="0.25">
      <c r="A180" s="53" t="s">
        <v>49</v>
      </c>
      <c r="B180" s="54" t="s">
        <v>200</v>
      </c>
      <c r="C180" s="55"/>
      <c r="D180" s="55"/>
      <c r="F180" s="63" t="s">
        <v>49</v>
      </c>
      <c r="G180" s="65" t="s">
        <v>200</v>
      </c>
      <c r="H180" s="66"/>
      <c r="I180" s="66"/>
      <c r="J180" s="84"/>
      <c r="K180" s="84"/>
    </row>
    <row r="181" spans="1:11" s="83" customFormat="1" x14ac:dyDescent="0.25">
      <c r="A181" s="53" t="s">
        <v>51</v>
      </c>
      <c r="B181" s="56" t="s">
        <v>179</v>
      </c>
      <c r="C181" s="220">
        <v>555810.83720626379</v>
      </c>
      <c r="D181" s="134">
        <v>0</v>
      </c>
      <c r="F181" s="63" t="s">
        <v>51</v>
      </c>
      <c r="G181" s="68" t="s">
        <v>179</v>
      </c>
      <c r="H181" s="66">
        <v>555810.83720626379</v>
      </c>
      <c r="I181" s="66">
        <v>0</v>
      </c>
      <c r="J181" s="84">
        <f t="shared" si="8"/>
        <v>0</v>
      </c>
      <c r="K181" s="84">
        <f t="shared" si="8"/>
        <v>0</v>
      </c>
    </row>
    <row r="182" spans="1:11" s="83" customFormat="1" outlineLevel="1" x14ac:dyDescent="0.25">
      <c r="A182" s="53" t="s">
        <v>53</v>
      </c>
      <c r="B182" s="56" t="s">
        <v>180</v>
      </c>
      <c r="C182" s="220">
        <v>18744.763786148927</v>
      </c>
      <c r="D182" s="134">
        <v>0</v>
      </c>
      <c r="F182" s="63" t="s">
        <v>53</v>
      </c>
      <c r="G182" s="68" t="s">
        <v>180</v>
      </c>
      <c r="H182" s="66">
        <v>18743.579236175297</v>
      </c>
      <c r="I182" s="66">
        <v>0</v>
      </c>
      <c r="J182" s="84">
        <f t="shared" si="8"/>
        <v>1.1845499736300553</v>
      </c>
      <c r="K182" s="84">
        <f t="shared" si="8"/>
        <v>0</v>
      </c>
    </row>
    <row r="183" spans="1:11" s="83" customFormat="1" ht="15.75" outlineLevel="1" thickBot="1" x14ac:dyDescent="0.3">
      <c r="A183" s="53" t="s">
        <v>55</v>
      </c>
      <c r="B183" s="56" t="s">
        <v>181</v>
      </c>
      <c r="C183" s="220">
        <v>14849.519594331568</v>
      </c>
      <c r="D183" s="134">
        <v>0</v>
      </c>
      <c r="F183" s="63" t="s">
        <v>55</v>
      </c>
      <c r="G183" s="68" t="s">
        <v>181</v>
      </c>
      <c r="H183" s="66">
        <v>14848.581199041846</v>
      </c>
      <c r="I183" s="66">
        <v>0</v>
      </c>
      <c r="J183" s="84">
        <f t="shared" si="8"/>
        <v>0.9383952897223935</v>
      </c>
      <c r="K183" s="84">
        <f t="shared" si="8"/>
        <v>0</v>
      </c>
    </row>
    <row r="184" spans="1:11" s="83" customFormat="1" outlineLevel="1" x14ac:dyDescent="0.25">
      <c r="A184" s="53" t="s">
        <v>57</v>
      </c>
      <c r="B184" s="57" t="s">
        <v>38</v>
      </c>
      <c r="C184" s="222">
        <v>589405.12058674428</v>
      </c>
      <c r="D184" s="135">
        <v>0</v>
      </c>
      <c r="F184" s="63" t="s">
        <v>57</v>
      </c>
      <c r="G184" s="70" t="s">
        <v>38</v>
      </c>
      <c r="H184" s="71">
        <v>589402.99764148088</v>
      </c>
      <c r="I184" s="71">
        <v>0</v>
      </c>
      <c r="J184" s="84">
        <f t="shared" si="8"/>
        <v>2.1229452633997425</v>
      </c>
      <c r="K184" s="84">
        <f t="shared" si="8"/>
        <v>0</v>
      </c>
    </row>
    <row r="185" spans="1:11" s="83" customFormat="1" outlineLevel="1" x14ac:dyDescent="0.25">
      <c r="A185" s="53" t="s">
        <v>59</v>
      </c>
      <c r="B185" s="51"/>
      <c r="C185" s="213"/>
      <c r="D185" s="133"/>
      <c r="F185" s="63" t="s">
        <v>59</v>
      </c>
      <c r="G185" s="51"/>
      <c r="H185" s="51"/>
      <c r="I185" s="51"/>
      <c r="J185" s="84"/>
      <c r="K185" s="84"/>
    </row>
    <row r="186" spans="1:11" s="83" customFormat="1" outlineLevel="1" x14ac:dyDescent="0.25">
      <c r="A186" s="53" t="s">
        <v>60</v>
      </c>
      <c r="B186" s="56" t="s">
        <v>184</v>
      </c>
      <c r="C186" s="220">
        <v>-214459.09615133493</v>
      </c>
      <c r="D186" s="134">
        <v>0</v>
      </c>
      <c r="F186" s="63" t="s">
        <v>60</v>
      </c>
      <c r="G186" s="68" t="s">
        <v>184</v>
      </c>
      <c r="H186" s="66">
        <v>-214459.09615133493</v>
      </c>
      <c r="I186" s="66">
        <v>0</v>
      </c>
      <c r="J186" s="84">
        <f t="shared" si="8"/>
        <v>0</v>
      </c>
      <c r="K186" s="84">
        <f t="shared" si="8"/>
        <v>0</v>
      </c>
    </row>
    <row r="187" spans="1:11" s="83" customFormat="1" outlineLevel="1" x14ac:dyDescent="0.25">
      <c r="A187" s="53" t="s">
        <v>62</v>
      </c>
      <c r="B187" s="56" t="s">
        <v>185</v>
      </c>
      <c r="C187" s="220">
        <v>-6928.2130461330307</v>
      </c>
      <c r="D187" s="134">
        <v>0</v>
      </c>
      <c r="F187" s="63" t="s">
        <v>62</v>
      </c>
      <c r="G187" s="68" t="s">
        <v>185</v>
      </c>
      <c r="H187" s="66">
        <v>-6927.775227087951</v>
      </c>
      <c r="I187" s="66">
        <v>0</v>
      </c>
      <c r="J187" s="84">
        <f t="shared" si="8"/>
        <v>-0.43781904507977742</v>
      </c>
      <c r="K187" s="84">
        <f t="shared" si="8"/>
        <v>0</v>
      </c>
    </row>
    <row r="188" spans="1:11" s="83" customFormat="1" ht="15.75" outlineLevel="1" thickBot="1" x14ac:dyDescent="0.3">
      <c r="A188" s="53" t="s">
        <v>64</v>
      </c>
      <c r="B188" s="56" t="s">
        <v>186</v>
      </c>
      <c r="C188" s="220">
        <v>-4999.1264391455052</v>
      </c>
      <c r="D188" s="134">
        <v>0</v>
      </c>
      <c r="F188" s="63" t="s">
        <v>64</v>
      </c>
      <c r="G188" s="68" t="s">
        <v>186</v>
      </c>
      <c r="H188" s="66">
        <v>-4998.8105261172486</v>
      </c>
      <c r="I188" s="66">
        <v>0</v>
      </c>
      <c r="J188" s="84">
        <f t="shared" si="8"/>
        <v>-0.31591302825654566</v>
      </c>
      <c r="K188" s="84">
        <f t="shared" si="8"/>
        <v>0</v>
      </c>
    </row>
    <row r="189" spans="1:11" s="83" customFormat="1" outlineLevel="1" x14ac:dyDescent="0.25">
      <c r="A189" s="53" t="s">
        <v>66</v>
      </c>
      <c r="B189" s="57" t="s">
        <v>40</v>
      </c>
      <c r="C189" s="222">
        <v>-226386.43563661346</v>
      </c>
      <c r="D189" s="135">
        <v>0</v>
      </c>
      <c r="F189" s="63" t="s">
        <v>66</v>
      </c>
      <c r="G189" s="70" t="s">
        <v>40</v>
      </c>
      <c r="H189" s="71">
        <v>-226385.68190454016</v>
      </c>
      <c r="I189" s="71">
        <v>0</v>
      </c>
      <c r="J189" s="84">
        <f t="shared" si="8"/>
        <v>-0.75373207329539582</v>
      </c>
      <c r="K189" s="84">
        <f t="shared" si="8"/>
        <v>0</v>
      </c>
    </row>
    <row r="190" spans="1:11" s="83" customFormat="1" ht="15.75" outlineLevel="1" thickBot="1" x14ac:dyDescent="0.3">
      <c r="A190" s="53" t="s">
        <v>68</v>
      </c>
      <c r="B190" s="51"/>
      <c r="C190" s="213"/>
      <c r="D190" s="133"/>
      <c r="F190" s="63" t="s">
        <v>68</v>
      </c>
      <c r="G190" s="51"/>
      <c r="H190" s="51"/>
      <c r="I190" s="51"/>
      <c r="J190" s="84"/>
      <c r="K190" s="84"/>
    </row>
    <row r="191" spans="1:11" s="83" customFormat="1" outlineLevel="1" x14ac:dyDescent="0.25">
      <c r="A191" s="53" t="s">
        <v>69</v>
      </c>
      <c r="B191" s="59" t="s">
        <v>42</v>
      </c>
      <c r="C191" s="222">
        <v>363018.68495013082</v>
      </c>
      <c r="D191" s="135">
        <v>0</v>
      </c>
      <c r="F191" s="63" t="s">
        <v>69</v>
      </c>
      <c r="G191" s="73" t="s">
        <v>42</v>
      </c>
      <c r="H191" s="71">
        <v>363017.31573694071</v>
      </c>
      <c r="I191" s="71">
        <v>0</v>
      </c>
      <c r="J191" s="84">
        <f t="shared" si="8"/>
        <v>1.3692131901043467</v>
      </c>
      <c r="K191" s="84">
        <f t="shared" si="8"/>
        <v>0</v>
      </c>
    </row>
    <row r="192" spans="1:11" s="83" customFormat="1" outlineLevel="1" x14ac:dyDescent="0.25">
      <c r="A192" s="53" t="s">
        <v>71</v>
      </c>
      <c r="B192" s="51"/>
      <c r="C192" s="213"/>
      <c r="D192" s="133"/>
      <c r="F192" s="63" t="s">
        <v>71</v>
      </c>
      <c r="G192" s="51"/>
      <c r="H192" s="51"/>
      <c r="I192" s="51"/>
      <c r="J192" s="84"/>
      <c r="K192" s="84"/>
    </row>
    <row r="193" spans="1:11" s="83" customFormat="1" outlineLevel="1" x14ac:dyDescent="0.25">
      <c r="A193" s="53" t="s">
        <v>73</v>
      </c>
      <c r="B193" s="57" t="s">
        <v>44</v>
      </c>
      <c r="C193" s="220">
        <v>516.3141825613784</v>
      </c>
      <c r="D193" s="134">
        <v>0</v>
      </c>
      <c r="F193" s="63" t="s">
        <v>73</v>
      </c>
      <c r="G193" s="70" t="s">
        <v>44</v>
      </c>
      <c r="H193" s="66">
        <v>516.2815547855198</v>
      </c>
      <c r="I193" s="66">
        <v>0</v>
      </c>
      <c r="J193" s="84">
        <f t="shared" si="8"/>
        <v>3.2627775858600216E-2</v>
      </c>
      <c r="K193" s="84">
        <f t="shared" si="8"/>
        <v>0</v>
      </c>
    </row>
    <row r="194" spans="1:11" s="83" customFormat="1" outlineLevel="1" x14ac:dyDescent="0.25">
      <c r="A194" s="53" t="s">
        <v>75</v>
      </c>
      <c r="B194" s="51"/>
      <c r="C194" s="213"/>
      <c r="D194" s="133"/>
      <c r="F194" s="63" t="s">
        <v>75</v>
      </c>
      <c r="G194" s="51"/>
      <c r="H194" s="51"/>
      <c r="I194" s="51"/>
      <c r="J194" s="84"/>
      <c r="K194" s="84"/>
    </row>
    <row r="195" spans="1:11" s="83" customFormat="1" outlineLevel="1" x14ac:dyDescent="0.25">
      <c r="A195" s="53" t="s">
        <v>77</v>
      </c>
      <c r="B195" s="56" t="s">
        <v>189</v>
      </c>
      <c r="C195" s="220">
        <v>5313.6772526739915</v>
      </c>
      <c r="D195" s="134">
        <v>0</v>
      </c>
      <c r="F195" s="63" t="s">
        <v>77</v>
      </c>
      <c r="G195" s="68" t="s">
        <v>189</v>
      </c>
      <c r="H195" s="66">
        <v>5313.6772526739896</v>
      </c>
      <c r="I195" s="66">
        <v>0</v>
      </c>
      <c r="J195" s="84">
        <f t="shared" si="8"/>
        <v>0</v>
      </c>
      <c r="K195" s="84">
        <f t="shared" si="8"/>
        <v>0</v>
      </c>
    </row>
    <row r="196" spans="1:11" s="83" customFormat="1" ht="15.75" outlineLevel="1" thickBot="1" x14ac:dyDescent="0.3">
      <c r="A196" s="53" t="s">
        <v>79</v>
      </c>
      <c r="B196" s="56" t="s">
        <v>190</v>
      </c>
      <c r="C196" s="220">
        <v>2839.2364551305955</v>
      </c>
      <c r="D196" s="134">
        <v>0</v>
      </c>
      <c r="F196" s="63" t="s">
        <v>79</v>
      </c>
      <c r="G196" s="68" t="s">
        <v>190</v>
      </c>
      <c r="H196" s="66">
        <v>2839.0570334261438</v>
      </c>
      <c r="I196" s="66">
        <v>0</v>
      </c>
      <c r="J196" s="84">
        <f t="shared" si="8"/>
        <v>0.17942170445166994</v>
      </c>
      <c r="K196" s="84">
        <f t="shared" si="8"/>
        <v>0</v>
      </c>
    </row>
    <row r="197" spans="1:11" s="83" customFormat="1" outlineLevel="1" x14ac:dyDescent="0.25">
      <c r="A197" s="53" t="s">
        <v>81</v>
      </c>
      <c r="B197" s="57" t="s">
        <v>46</v>
      </c>
      <c r="C197" s="222">
        <v>8152.913707804586</v>
      </c>
      <c r="D197" s="135">
        <v>0</v>
      </c>
      <c r="F197" s="63" t="s">
        <v>81</v>
      </c>
      <c r="G197" s="70" t="s">
        <v>46</v>
      </c>
      <c r="H197" s="71">
        <v>8152.7342861001334</v>
      </c>
      <c r="I197" s="71">
        <v>0</v>
      </c>
      <c r="J197" s="84">
        <f t="shared" si="8"/>
        <v>0.17942170445257943</v>
      </c>
      <c r="K197" s="84">
        <f t="shared" si="8"/>
        <v>0</v>
      </c>
    </row>
    <row r="198" spans="1:11" s="83" customFormat="1" ht="15.75" outlineLevel="1" thickBot="1" x14ac:dyDescent="0.3">
      <c r="A198" s="53" t="s">
        <v>83</v>
      </c>
      <c r="B198" s="51"/>
      <c r="C198" s="213"/>
      <c r="D198" s="133"/>
      <c r="F198" s="63" t="s">
        <v>83</v>
      </c>
      <c r="G198" s="51"/>
      <c r="H198" s="51"/>
      <c r="I198" s="51"/>
      <c r="J198" s="84"/>
      <c r="K198" s="84"/>
    </row>
    <row r="199" spans="1:11" s="83" customFormat="1" outlineLevel="1" x14ac:dyDescent="0.25">
      <c r="A199" s="53" t="s">
        <v>84</v>
      </c>
      <c r="B199" s="59" t="s">
        <v>50</v>
      </c>
      <c r="C199" s="222">
        <v>371687.91284049681</v>
      </c>
      <c r="D199" s="135">
        <v>0</v>
      </c>
      <c r="F199" s="63" t="s">
        <v>84</v>
      </c>
      <c r="G199" s="73" t="s">
        <v>50</v>
      </c>
      <c r="H199" s="71">
        <v>371686.33157782647</v>
      </c>
      <c r="I199" s="71">
        <v>0</v>
      </c>
      <c r="J199" s="84">
        <f t="shared" si="8"/>
        <v>1.5812626703409478</v>
      </c>
      <c r="K199" s="84">
        <f t="shared" si="8"/>
        <v>0</v>
      </c>
    </row>
    <row r="200" spans="1:11" s="83" customFormat="1" outlineLevel="1" x14ac:dyDescent="0.25">
      <c r="A200" s="53" t="s">
        <v>86</v>
      </c>
      <c r="B200" s="51"/>
      <c r="C200" s="213"/>
      <c r="D200" s="133"/>
      <c r="F200" s="63" t="s">
        <v>86</v>
      </c>
      <c r="G200" s="51"/>
      <c r="H200" s="51"/>
      <c r="I200" s="51"/>
      <c r="J200" s="84"/>
      <c r="K200" s="84"/>
    </row>
    <row r="201" spans="1:11" s="83" customFormat="1" outlineLevel="1" x14ac:dyDescent="0.25">
      <c r="A201" s="53" t="s">
        <v>88</v>
      </c>
      <c r="B201" s="56" t="s">
        <v>191</v>
      </c>
      <c r="C201" s="220">
        <v>21868.441650621589</v>
      </c>
      <c r="D201" s="134">
        <v>0</v>
      </c>
      <c r="F201" s="63" t="s">
        <v>88</v>
      </c>
      <c r="G201" s="68" t="s">
        <v>191</v>
      </c>
      <c r="H201" s="66">
        <v>21868.190019802776</v>
      </c>
      <c r="I201" s="66">
        <v>0</v>
      </c>
      <c r="J201" s="84">
        <f t="shared" si="8"/>
        <v>0.25163081881328253</v>
      </c>
      <c r="K201" s="84">
        <f t="shared" si="8"/>
        <v>0</v>
      </c>
    </row>
    <row r="202" spans="1:11" s="83" customFormat="1" outlineLevel="1" x14ac:dyDescent="0.25">
      <c r="A202" s="53" t="s">
        <v>90</v>
      </c>
      <c r="B202" s="56" t="s">
        <v>192</v>
      </c>
      <c r="C202" s="220">
        <v>817.00863512592275</v>
      </c>
      <c r="D202" s="134">
        <v>0</v>
      </c>
      <c r="F202" s="63" t="s">
        <v>90</v>
      </c>
      <c r="G202" s="68" t="s">
        <v>192</v>
      </c>
      <c r="H202" s="66">
        <v>816.99656828596198</v>
      </c>
      <c r="I202" s="66">
        <v>0</v>
      </c>
      <c r="J202" s="84">
        <f t="shared" si="8"/>
        <v>1.2066839960766629E-2</v>
      </c>
      <c r="K202" s="84">
        <f t="shared" si="8"/>
        <v>0</v>
      </c>
    </row>
    <row r="203" spans="1:11" s="83" customFormat="1" ht="15.75" outlineLevel="1" thickBot="1" x14ac:dyDescent="0.3">
      <c r="A203" s="53" t="s">
        <v>91</v>
      </c>
      <c r="B203" s="56" t="s">
        <v>193</v>
      </c>
      <c r="C203" s="220">
        <v>20817.69907114872</v>
      </c>
      <c r="D203" s="134">
        <v>0</v>
      </c>
      <c r="F203" s="63" t="s">
        <v>91</v>
      </c>
      <c r="G203" s="68" t="s">
        <v>193</v>
      </c>
      <c r="H203" s="66">
        <v>20816.405298218298</v>
      </c>
      <c r="I203" s="66">
        <v>0</v>
      </c>
      <c r="J203" s="84">
        <f t="shared" si="8"/>
        <v>1.2937729304212553</v>
      </c>
      <c r="K203" s="84">
        <f t="shared" si="8"/>
        <v>0</v>
      </c>
    </row>
    <row r="204" spans="1:11" s="83" customFormat="1" outlineLevel="1" x14ac:dyDescent="0.25">
      <c r="A204" s="53" t="s">
        <v>93</v>
      </c>
      <c r="B204" s="57" t="s">
        <v>52</v>
      </c>
      <c r="C204" s="222">
        <v>43503.149356896225</v>
      </c>
      <c r="D204" s="135">
        <v>0</v>
      </c>
      <c r="F204" s="63" t="s">
        <v>93</v>
      </c>
      <c r="G204" s="70" t="s">
        <v>52</v>
      </c>
      <c r="H204" s="71">
        <v>43501.591886307033</v>
      </c>
      <c r="I204" s="71">
        <v>0</v>
      </c>
      <c r="J204" s="84">
        <f t="shared" si="8"/>
        <v>1.5574705891922349</v>
      </c>
      <c r="K204" s="84">
        <f t="shared" si="8"/>
        <v>0</v>
      </c>
    </row>
    <row r="205" spans="1:11" s="83" customFormat="1" ht="15.75" outlineLevel="1" thickBot="1" x14ac:dyDescent="0.3">
      <c r="A205" s="50"/>
      <c r="B205" s="50"/>
      <c r="C205" s="50"/>
      <c r="D205" s="50"/>
      <c r="F205" s="50"/>
      <c r="G205" s="50"/>
      <c r="H205" s="50"/>
      <c r="I205" s="50"/>
      <c r="J205" s="84"/>
      <c r="K205" s="84"/>
    </row>
    <row r="206" spans="1:11" s="83" customFormat="1" outlineLevel="1" x14ac:dyDescent="0.25">
      <c r="A206" s="53" t="s">
        <v>35</v>
      </c>
      <c r="B206" s="51"/>
      <c r="C206" s="51"/>
      <c r="D206" s="51"/>
      <c r="F206" s="63" t="s">
        <v>35</v>
      </c>
      <c r="G206" s="51"/>
      <c r="H206" s="51"/>
      <c r="I206" s="51"/>
      <c r="J206" s="84"/>
      <c r="K206" s="84"/>
    </row>
    <row r="207" spans="1:11" s="83" customFormat="1" outlineLevel="1" x14ac:dyDescent="0.25">
      <c r="A207" s="53" t="s">
        <v>37</v>
      </c>
      <c r="B207" s="56" t="s">
        <v>194</v>
      </c>
      <c r="C207" s="220">
        <v>-5524.284280028146</v>
      </c>
      <c r="D207" s="55">
        <v>0</v>
      </c>
      <c r="F207" s="63" t="s">
        <v>37</v>
      </c>
      <c r="G207" s="68" t="s">
        <v>194</v>
      </c>
      <c r="H207" s="66">
        <v>-5524.0221863609586</v>
      </c>
      <c r="I207" s="66">
        <v>0</v>
      </c>
      <c r="J207" s="84">
        <f t="shared" ref="J207:K214" si="9">+C207-H207</f>
        <v>-0.26209366718740057</v>
      </c>
      <c r="K207" s="84">
        <f t="shared" si="9"/>
        <v>0</v>
      </c>
    </row>
    <row r="208" spans="1:11" s="83" customFormat="1" outlineLevel="1" x14ac:dyDescent="0.25">
      <c r="A208" s="53" t="s">
        <v>39</v>
      </c>
      <c r="B208" s="56" t="s">
        <v>195</v>
      </c>
      <c r="C208" s="220">
        <v>-22531.941879791833</v>
      </c>
      <c r="D208" s="55">
        <v>0</v>
      </c>
      <c r="F208" s="63" t="s">
        <v>39</v>
      </c>
      <c r="G208" s="68" t="s">
        <v>195</v>
      </c>
      <c r="H208" s="66">
        <v>-22531.635615685889</v>
      </c>
      <c r="I208" s="66">
        <v>0</v>
      </c>
      <c r="J208" s="84">
        <f t="shared" si="9"/>
        <v>-0.30626410594413755</v>
      </c>
      <c r="K208" s="84">
        <f t="shared" si="9"/>
        <v>0</v>
      </c>
    </row>
    <row r="209" spans="1:11" s="83" customFormat="1" ht="15.75" outlineLevel="1" thickBot="1" x14ac:dyDescent="0.3">
      <c r="A209" s="53" t="s">
        <v>41</v>
      </c>
      <c r="B209" s="56" t="s">
        <v>196</v>
      </c>
      <c r="C209" s="220">
        <v>-5515.4777901642356</v>
      </c>
      <c r="D209" s="55">
        <v>0</v>
      </c>
      <c r="F209" s="63" t="s">
        <v>41</v>
      </c>
      <c r="G209" s="68" t="s">
        <v>196</v>
      </c>
      <c r="H209" s="66">
        <v>-5515.3970666510859</v>
      </c>
      <c r="I209" s="66">
        <v>0</v>
      </c>
      <c r="J209" s="84">
        <f t="shared" si="9"/>
        <v>-8.0723513149678183E-2</v>
      </c>
      <c r="K209" s="84">
        <f t="shared" si="9"/>
        <v>0</v>
      </c>
    </row>
    <row r="210" spans="1:11" s="83" customFormat="1" outlineLevel="1" x14ac:dyDescent="0.25">
      <c r="A210" s="53" t="s">
        <v>43</v>
      </c>
      <c r="B210" s="57" t="s">
        <v>54</v>
      </c>
      <c r="C210" s="222">
        <v>-33571.703949984199</v>
      </c>
      <c r="D210" s="58">
        <v>0</v>
      </c>
      <c r="F210" s="63" t="s">
        <v>43</v>
      </c>
      <c r="G210" s="70" t="s">
        <v>54</v>
      </c>
      <c r="H210" s="71">
        <v>-33571.054868697938</v>
      </c>
      <c r="I210" s="71">
        <v>0</v>
      </c>
      <c r="J210" s="84">
        <f t="shared" si="9"/>
        <v>-0.64908128626120742</v>
      </c>
      <c r="K210" s="84">
        <f t="shared" si="9"/>
        <v>0</v>
      </c>
    </row>
    <row r="211" spans="1:11" s="83" customFormat="1" ht="15.75" outlineLevel="1" thickBot="1" x14ac:dyDescent="0.3">
      <c r="A211" s="53" t="s">
        <v>45</v>
      </c>
      <c r="B211" s="51"/>
      <c r="C211" s="213"/>
      <c r="D211" s="51"/>
      <c r="F211" s="63" t="s">
        <v>45</v>
      </c>
      <c r="G211" s="51"/>
      <c r="H211" s="51"/>
      <c r="I211" s="51"/>
      <c r="J211" s="84"/>
      <c r="K211" s="84"/>
    </row>
    <row r="212" spans="1:11" s="83" customFormat="1" outlineLevel="1" x14ac:dyDescent="0.25">
      <c r="A212" s="53" t="s">
        <v>47</v>
      </c>
      <c r="B212" s="59" t="s">
        <v>56</v>
      </c>
      <c r="C212" s="222">
        <v>9931.4454069120202</v>
      </c>
      <c r="D212" s="58">
        <v>0</v>
      </c>
      <c r="F212" s="63" t="s">
        <v>47</v>
      </c>
      <c r="G212" s="73" t="s">
        <v>56</v>
      </c>
      <c r="H212" s="71">
        <v>9930.537017609091</v>
      </c>
      <c r="I212" s="71">
        <v>0</v>
      </c>
      <c r="J212" s="84">
        <f t="shared" si="9"/>
        <v>0.9083893029292085</v>
      </c>
      <c r="K212" s="84">
        <f t="shared" si="9"/>
        <v>0</v>
      </c>
    </row>
    <row r="213" spans="1:11" s="83" customFormat="1" ht="15.75" outlineLevel="1" thickBot="1" x14ac:dyDescent="0.3">
      <c r="A213" s="53" t="s">
        <v>49</v>
      </c>
      <c r="B213" s="51"/>
      <c r="C213"/>
      <c r="D213" s="51"/>
      <c r="F213" s="63" t="s">
        <v>49</v>
      </c>
      <c r="G213" s="51"/>
      <c r="H213" s="51"/>
      <c r="I213" s="51"/>
      <c r="J213" s="84"/>
      <c r="K213" s="84"/>
    </row>
    <row r="214" spans="1:11" s="83" customFormat="1" ht="15.75" thickBot="1" x14ac:dyDescent="0.3">
      <c r="A214" s="53" t="s">
        <v>51</v>
      </c>
      <c r="B214" s="60" t="s">
        <v>58</v>
      </c>
      <c r="C214" s="228">
        <v>381619.35824740864</v>
      </c>
      <c r="D214" s="61">
        <v>0</v>
      </c>
      <c r="F214" s="63" t="s">
        <v>51</v>
      </c>
      <c r="G214" s="74" t="s">
        <v>58</v>
      </c>
      <c r="H214" s="75">
        <v>381616.86859543552</v>
      </c>
      <c r="I214" s="75">
        <v>0</v>
      </c>
      <c r="J214" s="84">
        <f t="shared" si="9"/>
        <v>2.4896519731264561</v>
      </c>
      <c r="K214" s="84">
        <f t="shared" si="9"/>
        <v>0</v>
      </c>
    </row>
    <row r="215" spans="1:11" s="83" customFormat="1" ht="15.75" thickTop="1" x14ac:dyDescent="0.25">
      <c r="A215" s="53" t="s">
        <v>53</v>
      </c>
      <c r="B215" s="51"/>
      <c r="C215" s="51"/>
      <c r="D215" s="51"/>
      <c r="F215" s="63" t="s">
        <v>53</v>
      </c>
      <c r="G215" s="51"/>
      <c r="H215" s="51"/>
      <c r="I215" s="51"/>
      <c r="J215" s="84"/>
      <c r="K215" s="84"/>
    </row>
    <row r="216" spans="1:11" s="83" customFormat="1" x14ac:dyDescent="0.25">
      <c r="A216" s="53" t="s">
        <v>55</v>
      </c>
      <c r="B216" s="52" t="s">
        <v>108</v>
      </c>
      <c r="C216" s="51"/>
      <c r="D216" s="51"/>
      <c r="F216" s="63" t="s">
        <v>55</v>
      </c>
      <c r="G216" s="62" t="s">
        <v>108</v>
      </c>
      <c r="H216" s="51"/>
      <c r="I216" s="51"/>
      <c r="J216" s="84"/>
      <c r="K216" s="84"/>
    </row>
    <row r="217" spans="1:11" s="83" customFormat="1" x14ac:dyDescent="0.25">
      <c r="A217" s="53" t="s">
        <v>57</v>
      </c>
      <c r="B217" s="52" t="s">
        <v>112</v>
      </c>
      <c r="C217" s="51"/>
      <c r="D217" s="51"/>
      <c r="F217" s="63" t="s">
        <v>57</v>
      </c>
      <c r="G217" s="62" t="s">
        <v>112</v>
      </c>
      <c r="H217" s="51"/>
      <c r="I217" s="51"/>
    </row>
    <row r="218" spans="1:11" s="83" customFormat="1" x14ac:dyDescent="0.25">
      <c r="A218" s="53" t="s">
        <v>59</v>
      </c>
      <c r="B218" s="51"/>
      <c r="C218" s="51"/>
      <c r="D218" s="51"/>
      <c r="F218" s="63" t="s">
        <v>59</v>
      </c>
      <c r="G218" s="51"/>
      <c r="H218" s="51"/>
      <c r="I218" s="51"/>
    </row>
    <row r="219" spans="1:11" s="83" customFormat="1" x14ac:dyDescent="0.25">
      <c r="A219" s="53" t="s">
        <v>60</v>
      </c>
      <c r="B219" s="51"/>
      <c r="C219" s="51"/>
      <c r="D219" s="51"/>
      <c r="F219" s="63" t="s">
        <v>60</v>
      </c>
      <c r="G219" s="51"/>
      <c r="H219" s="51"/>
      <c r="I219" s="51"/>
    </row>
    <row r="220" spans="1:11" s="83" customFormat="1" x14ac:dyDescent="0.25">
      <c r="A220" s="53" t="s">
        <v>62</v>
      </c>
      <c r="B220" s="51"/>
      <c r="C220" s="51"/>
      <c r="D220" s="51"/>
      <c r="F220" s="63" t="s">
        <v>62</v>
      </c>
      <c r="G220" s="51"/>
      <c r="H220" s="51"/>
      <c r="I220" s="51"/>
    </row>
    <row r="221" spans="1:11" s="83" customFormat="1" x14ac:dyDescent="0.25">
      <c r="A221" s="53" t="s">
        <v>64</v>
      </c>
      <c r="B221" s="51"/>
      <c r="C221" s="51"/>
      <c r="D221" s="51"/>
      <c r="F221" s="63" t="s">
        <v>64</v>
      </c>
      <c r="G221" s="51"/>
      <c r="H221" s="51"/>
      <c r="I221" s="51"/>
    </row>
    <row r="222" spans="1:11" s="83" customFormat="1" x14ac:dyDescent="0.25">
      <c r="A222" s="53" t="s">
        <v>66</v>
      </c>
      <c r="B222" s="51"/>
      <c r="C222" s="51"/>
      <c r="D222" s="51"/>
      <c r="F222" s="63" t="s">
        <v>66</v>
      </c>
      <c r="G222" s="51"/>
      <c r="H222" s="51"/>
      <c r="I222" s="51"/>
    </row>
    <row r="223" spans="1:11" s="83" customFormat="1" x14ac:dyDescent="0.25">
      <c r="A223" s="53" t="s">
        <v>68</v>
      </c>
      <c r="B223" s="51"/>
      <c r="C223" s="51"/>
      <c r="D223" s="51"/>
      <c r="F223" s="63" t="s">
        <v>68</v>
      </c>
      <c r="G223" s="51"/>
      <c r="H223" s="51"/>
      <c r="I223" s="51"/>
    </row>
    <row r="224" spans="1:11" s="83" customFormat="1" x14ac:dyDescent="0.25">
      <c r="A224" s="53" t="s">
        <v>69</v>
      </c>
      <c r="B224" s="51"/>
      <c r="C224" s="51"/>
      <c r="D224" s="51"/>
      <c r="F224" s="63" t="s">
        <v>69</v>
      </c>
      <c r="G224" s="51"/>
      <c r="H224" s="51"/>
      <c r="I224" s="51"/>
    </row>
    <row r="225" spans="1:9" s="83" customFormat="1" x14ac:dyDescent="0.25">
      <c r="A225" s="53" t="s">
        <v>71</v>
      </c>
      <c r="B225" s="51"/>
      <c r="C225" s="51"/>
      <c r="D225" s="51"/>
      <c r="F225" s="63" t="s">
        <v>71</v>
      </c>
      <c r="G225" s="51"/>
      <c r="H225" s="51"/>
      <c r="I225" s="51"/>
    </row>
    <row r="226" spans="1:9" s="83" customFormat="1" x14ac:dyDescent="0.25">
      <c r="A226" s="53" t="s">
        <v>73</v>
      </c>
      <c r="B226" s="51"/>
      <c r="C226" s="51"/>
      <c r="D226" s="51"/>
      <c r="F226" s="63" t="s">
        <v>73</v>
      </c>
      <c r="G226" s="51"/>
      <c r="H226" s="51"/>
      <c r="I226" s="51"/>
    </row>
    <row r="227" spans="1:9" s="83" customFormat="1" x14ac:dyDescent="0.25">
      <c r="A227" s="53" t="s">
        <v>75</v>
      </c>
      <c r="B227" s="51"/>
      <c r="C227" s="51"/>
      <c r="D227" s="51"/>
      <c r="F227" s="63" t="s">
        <v>75</v>
      </c>
      <c r="G227" s="51"/>
      <c r="H227" s="51"/>
      <c r="I227" s="51"/>
    </row>
    <row r="228" spans="1:9" s="83" customFormat="1" x14ac:dyDescent="0.25">
      <c r="A228" s="53" t="s">
        <v>77</v>
      </c>
      <c r="B228" s="51"/>
      <c r="C228" s="51"/>
      <c r="D228" s="51"/>
      <c r="F228" s="63" t="s">
        <v>77</v>
      </c>
      <c r="G228" s="51"/>
      <c r="H228" s="51"/>
      <c r="I228" s="51"/>
    </row>
    <row r="229" spans="1:9" s="83" customFormat="1" x14ac:dyDescent="0.25">
      <c r="A229" s="53" t="s">
        <v>79</v>
      </c>
      <c r="B229" s="51"/>
      <c r="C229" s="51"/>
      <c r="D229" s="51"/>
      <c r="F229" s="63" t="s">
        <v>79</v>
      </c>
      <c r="G229" s="51"/>
      <c r="H229" s="51"/>
      <c r="I229" s="51"/>
    </row>
    <row r="230" spans="1:9" s="83" customFormat="1" x14ac:dyDescent="0.25">
      <c r="A230" s="53" t="s">
        <v>81</v>
      </c>
      <c r="B230" s="51"/>
      <c r="C230" s="51"/>
      <c r="D230" s="51"/>
      <c r="F230" s="63" t="s">
        <v>81</v>
      </c>
      <c r="G230" s="51"/>
      <c r="H230" s="51"/>
      <c r="I230" s="51"/>
    </row>
    <row r="231" spans="1:9" s="83" customFormat="1" x14ac:dyDescent="0.25">
      <c r="A231" s="53" t="s">
        <v>83</v>
      </c>
      <c r="B231" s="51"/>
      <c r="C231" s="51"/>
      <c r="D231" s="51"/>
      <c r="F231" s="63" t="s">
        <v>83</v>
      </c>
      <c r="G231" s="51"/>
      <c r="H231" s="51"/>
      <c r="I231" s="51"/>
    </row>
    <row r="232" spans="1:9" s="83" customFormat="1" x14ac:dyDescent="0.25">
      <c r="A232" s="53" t="s">
        <v>84</v>
      </c>
      <c r="B232" s="51"/>
      <c r="C232" s="51"/>
      <c r="D232" s="51"/>
      <c r="F232" s="63" t="s">
        <v>84</v>
      </c>
      <c r="G232" s="51"/>
      <c r="H232" s="51"/>
      <c r="I232" s="51"/>
    </row>
    <row r="233" spans="1:9" s="83" customFormat="1" x14ac:dyDescent="0.25">
      <c r="A233" s="53" t="s">
        <v>86</v>
      </c>
      <c r="B233" s="51"/>
      <c r="C233" s="51"/>
      <c r="D233" s="51"/>
      <c r="F233" s="63" t="s">
        <v>86</v>
      </c>
      <c r="G233" s="51"/>
      <c r="H233" s="51"/>
      <c r="I233" s="51"/>
    </row>
    <row r="234" spans="1:9" s="83" customFormat="1" x14ac:dyDescent="0.25">
      <c r="A234" s="53" t="s">
        <v>88</v>
      </c>
      <c r="B234" s="51"/>
      <c r="C234" s="51"/>
      <c r="D234" s="51"/>
      <c r="F234" s="63" t="s">
        <v>88</v>
      </c>
      <c r="G234" s="51"/>
      <c r="H234" s="51"/>
      <c r="I234" s="51"/>
    </row>
    <row r="235" spans="1:9" s="83" customFormat="1" x14ac:dyDescent="0.25">
      <c r="A235" s="53" t="s">
        <v>90</v>
      </c>
      <c r="B235" s="51"/>
      <c r="C235" s="51"/>
      <c r="D235" s="51"/>
      <c r="F235" s="63" t="s">
        <v>90</v>
      </c>
      <c r="G235" s="51"/>
      <c r="H235" s="51"/>
      <c r="I235" s="51"/>
    </row>
    <row r="236" spans="1:9" s="83" customFormat="1" x14ac:dyDescent="0.25">
      <c r="A236" s="53" t="s">
        <v>91</v>
      </c>
      <c r="B236" s="51"/>
      <c r="C236" s="51"/>
      <c r="D236" s="51"/>
      <c r="F236" s="63" t="s">
        <v>91</v>
      </c>
      <c r="G236" s="51"/>
      <c r="H236" s="51"/>
      <c r="I236" s="51"/>
    </row>
    <row r="237" spans="1:9" s="83" customFormat="1" x14ac:dyDescent="0.25">
      <c r="A237" s="53" t="s">
        <v>93</v>
      </c>
      <c r="B237" s="51"/>
      <c r="C237" s="51"/>
      <c r="D237" s="51"/>
      <c r="F237" s="63" t="s">
        <v>93</v>
      </c>
      <c r="G237" s="51"/>
      <c r="H237" s="51"/>
      <c r="I237" s="51"/>
    </row>
    <row r="238" spans="1:9" s="83" customFormat="1" ht="15.75" thickBot="1" x14ac:dyDescent="0.3">
      <c r="A238" s="50"/>
      <c r="B238" s="50"/>
      <c r="C238" s="50"/>
      <c r="D238" s="50"/>
      <c r="F238" s="50"/>
      <c r="G238" s="50"/>
      <c r="H238" s="50"/>
      <c r="I238" s="50"/>
    </row>
    <row r="239" spans="1:9" s="83" customFormat="1" x14ac:dyDescent="0.25">
      <c r="A239" s="51"/>
      <c r="B239" s="51"/>
      <c r="C239" s="51"/>
      <c r="D239" s="51"/>
      <c r="F239" s="51"/>
      <c r="G239" s="51"/>
      <c r="H239" s="51"/>
      <c r="I239" s="51"/>
    </row>
    <row r="240" spans="1:9" s="83" customFormat="1" x14ac:dyDescent="0.25">
      <c r="A240" s="51"/>
      <c r="B240" s="51"/>
      <c r="C240" s="51"/>
      <c r="D240" s="51"/>
      <c r="F240" s="51"/>
      <c r="G240" s="51"/>
      <c r="H240" s="51"/>
      <c r="I240" s="51"/>
    </row>
    <row r="241" spans="1:9" s="83" customFormat="1" x14ac:dyDescent="0.25">
      <c r="A241" s="51"/>
      <c r="B241" s="51"/>
      <c r="C241" s="51"/>
      <c r="D241" s="51"/>
      <c r="F241" s="51"/>
      <c r="G241" s="51"/>
      <c r="H241" s="51"/>
      <c r="I241" s="51"/>
    </row>
    <row r="242" spans="1:9" s="83" customFormat="1" x14ac:dyDescent="0.25">
      <c r="A242" s="51"/>
      <c r="B242" s="51"/>
      <c r="C242" s="51"/>
      <c r="D242" s="51"/>
      <c r="F242" s="51"/>
      <c r="G242" s="51"/>
      <c r="H242" s="51"/>
      <c r="I242" s="51"/>
    </row>
    <row r="243" spans="1:9" s="83" customFormat="1" x14ac:dyDescent="0.25">
      <c r="A243" s="51"/>
      <c r="B243" s="51"/>
      <c r="C243" s="51"/>
      <c r="D243" s="51"/>
      <c r="F243" s="51"/>
      <c r="G243" s="51"/>
      <c r="H243" s="51"/>
      <c r="I243" s="51"/>
    </row>
    <row r="244" spans="1:9" s="83" customFormat="1" x14ac:dyDescent="0.25">
      <c r="A244" s="51"/>
      <c r="B244" s="51"/>
      <c r="C244" s="51"/>
      <c r="D244" s="51"/>
      <c r="F244" s="51"/>
      <c r="G244" s="51"/>
      <c r="H244" s="51"/>
      <c r="I244" s="51"/>
    </row>
    <row r="245" spans="1:9" s="83" customFormat="1" x14ac:dyDescent="0.25">
      <c r="A245" s="51"/>
      <c r="B245" s="51"/>
      <c r="C245" s="51"/>
      <c r="D245" s="51"/>
      <c r="F245" s="51"/>
      <c r="G245" s="51"/>
      <c r="H245" s="51"/>
      <c r="I245" s="51"/>
    </row>
    <row r="246" spans="1:9" s="83" customFormat="1" x14ac:dyDescent="0.25">
      <c r="A246" s="51"/>
      <c r="B246" s="51"/>
      <c r="C246" s="51"/>
      <c r="D246" s="51"/>
      <c r="F246" s="51"/>
      <c r="G246" s="51"/>
      <c r="H246" s="51"/>
      <c r="I246" s="51"/>
    </row>
    <row r="247" spans="1:9" s="83" customFormat="1" x14ac:dyDescent="0.25">
      <c r="A247" s="51"/>
      <c r="B247" s="51"/>
      <c r="C247" s="51"/>
      <c r="D247" s="51"/>
      <c r="F247" s="51"/>
      <c r="G247" s="51"/>
      <c r="H247" s="51"/>
      <c r="I247" s="51"/>
    </row>
    <row r="248" spans="1:9" s="83" customFormat="1" x14ac:dyDescent="0.25">
      <c r="A248" s="51"/>
      <c r="B248" s="51"/>
      <c r="C248" s="51"/>
      <c r="D248" s="51"/>
      <c r="F248" s="51"/>
      <c r="G248" s="51"/>
      <c r="H248" s="51"/>
      <c r="I248" s="51"/>
    </row>
    <row r="249" spans="1:9" s="83" customFormat="1" x14ac:dyDescent="0.25">
      <c r="A249" s="51"/>
      <c r="B249" s="51"/>
      <c r="C249" s="51"/>
      <c r="D249" s="51"/>
      <c r="F249" s="51"/>
      <c r="G249" s="51"/>
      <c r="H249" s="51"/>
      <c r="I249" s="51"/>
    </row>
    <row r="250" spans="1:9" s="83" customFormat="1" x14ac:dyDescent="0.25">
      <c r="A250" s="51"/>
      <c r="B250" s="51"/>
      <c r="C250" s="51"/>
      <c r="D250" s="51"/>
      <c r="F250" s="51"/>
      <c r="G250" s="51"/>
      <c r="H250" s="51"/>
      <c r="I250" s="51"/>
    </row>
    <row r="251" spans="1:9" s="83" customFormat="1" x14ac:dyDescent="0.25">
      <c r="A251" s="51"/>
      <c r="B251" s="51"/>
      <c r="C251" s="51"/>
      <c r="D251" s="51"/>
      <c r="F251" s="51"/>
      <c r="G251" s="51"/>
      <c r="H251" s="51"/>
      <c r="I251" s="51"/>
    </row>
    <row r="252" spans="1:9" s="83" customFormat="1" x14ac:dyDescent="0.25">
      <c r="A252" s="51"/>
      <c r="B252" s="51"/>
      <c r="C252" s="51"/>
      <c r="D252" s="51"/>
      <c r="F252" s="51"/>
      <c r="G252" s="51"/>
      <c r="H252" s="51"/>
      <c r="I252" s="51"/>
    </row>
    <row r="253" spans="1:9" s="83" customFormat="1" x14ac:dyDescent="0.25">
      <c r="A253" s="51"/>
      <c r="B253" s="51"/>
      <c r="C253" s="51"/>
      <c r="F253" s="51"/>
      <c r="G253" s="51"/>
      <c r="H253" s="51"/>
      <c r="I253" s="51"/>
    </row>
    <row r="254" spans="1:9" s="83" customFormat="1" x14ac:dyDescent="0.25">
      <c r="A254" s="51"/>
      <c r="B254" s="51"/>
      <c r="C254" s="51"/>
      <c r="F254" s="51"/>
      <c r="G254" s="51"/>
      <c r="H254" s="51"/>
      <c r="I254" s="51"/>
    </row>
    <row r="255" spans="1:9" s="83" customFormat="1" x14ac:dyDescent="0.25">
      <c r="A255" s="51"/>
      <c r="B255" s="51"/>
      <c r="C255" s="51"/>
      <c r="F255" s="51"/>
      <c r="G255" s="51"/>
      <c r="H255" s="51"/>
      <c r="I255" s="51"/>
    </row>
    <row r="256" spans="1:9" s="83" customFormat="1" x14ac:dyDescent="0.25">
      <c r="A256" s="51"/>
      <c r="B256" s="51"/>
      <c r="C256" s="51"/>
      <c r="F256" s="51"/>
      <c r="G256" s="51"/>
      <c r="H256" s="51"/>
      <c r="I256" s="51"/>
    </row>
    <row r="257" spans="1:9" s="83" customFormat="1" x14ac:dyDescent="0.25">
      <c r="A257" s="51"/>
      <c r="B257" s="51"/>
      <c r="C257" s="51"/>
      <c r="F257" s="51"/>
      <c r="G257" s="51"/>
      <c r="H257" s="51"/>
      <c r="I257" s="51"/>
    </row>
    <row r="258" spans="1:9" s="83" customFormat="1" x14ac:dyDescent="0.25">
      <c r="A258" s="51"/>
      <c r="B258" s="51"/>
      <c r="C258" s="51"/>
      <c r="F258" s="51"/>
      <c r="G258" s="51"/>
      <c r="H258" s="51"/>
      <c r="I258" s="51"/>
    </row>
    <row r="259" spans="1:9" s="83" customFormat="1" x14ac:dyDescent="0.25">
      <c r="A259" s="51"/>
      <c r="B259" s="51"/>
      <c r="C259" s="51"/>
      <c r="F259" s="51"/>
      <c r="G259" s="51"/>
      <c r="H259" s="51"/>
      <c r="I259" s="51"/>
    </row>
    <row r="260" spans="1:9" s="83" customFormat="1" x14ac:dyDescent="0.25">
      <c r="A260" s="51"/>
      <c r="B260" s="51"/>
      <c r="C260" s="51"/>
      <c r="F260" s="51"/>
      <c r="G260" s="51"/>
      <c r="H260" s="51"/>
      <c r="I260" s="51"/>
    </row>
    <row r="261" spans="1:9" s="83" customFormat="1" x14ac:dyDescent="0.25">
      <c r="A261" s="51"/>
      <c r="B261" s="51"/>
      <c r="C261" s="51"/>
      <c r="F261" s="51"/>
      <c r="G261" s="51"/>
      <c r="H261" s="51"/>
      <c r="I261" s="51"/>
    </row>
    <row r="262" spans="1:9" s="83" customFormat="1" x14ac:dyDescent="0.25">
      <c r="A262" s="51"/>
      <c r="B262" s="51"/>
      <c r="C262" s="51"/>
      <c r="F262" s="51"/>
      <c r="G262" s="51"/>
      <c r="H262" s="51"/>
      <c r="I262" s="51"/>
    </row>
    <row r="263" spans="1:9" s="83" customFormat="1" x14ac:dyDescent="0.25">
      <c r="A263" s="51"/>
      <c r="B263" s="51"/>
      <c r="C263" s="51"/>
      <c r="F263" s="51"/>
      <c r="G263" s="51"/>
      <c r="H263" s="51"/>
      <c r="I263" s="51"/>
    </row>
    <row r="264" spans="1:9" s="83" customFormat="1" x14ac:dyDescent="0.25">
      <c r="A264" s="51"/>
      <c r="B264" s="51"/>
      <c r="C264" s="51"/>
      <c r="F264" s="51"/>
      <c r="G264" s="51"/>
      <c r="H264" s="51"/>
      <c r="I264" s="51"/>
    </row>
    <row r="265" spans="1:9" s="83" customFormat="1" x14ac:dyDescent="0.25">
      <c r="A265" s="51"/>
      <c r="B265" s="51"/>
      <c r="C265" s="51"/>
      <c r="F265" s="51"/>
      <c r="G265" s="51"/>
      <c r="H265" s="51"/>
      <c r="I265" s="51"/>
    </row>
    <row r="266" spans="1:9" s="83" customFormat="1" x14ac:dyDescent="0.25">
      <c r="A266" s="51"/>
      <c r="B266" s="51"/>
      <c r="C266" s="51"/>
      <c r="F266" s="51"/>
      <c r="G266" s="51"/>
      <c r="H266" s="51"/>
      <c r="I266" s="51"/>
    </row>
    <row r="267" spans="1:9" s="83" customFormat="1" x14ac:dyDescent="0.25">
      <c r="A267" s="51"/>
      <c r="B267" s="51"/>
      <c r="C267" s="51"/>
      <c r="F267" s="51"/>
      <c r="G267" s="51"/>
      <c r="H267" s="51"/>
      <c r="I267" s="51"/>
    </row>
    <row r="268" spans="1:9" s="83" customFormat="1" x14ac:dyDescent="0.25">
      <c r="A268" s="51"/>
      <c r="B268" s="51"/>
      <c r="C268" s="51"/>
      <c r="F268" s="51"/>
      <c r="G268" s="51"/>
      <c r="H268" s="51"/>
      <c r="I268" s="51"/>
    </row>
    <row r="269" spans="1:9" s="83" customFormat="1" x14ac:dyDescent="0.25">
      <c r="A269" s="51"/>
      <c r="B269" s="51"/>
      <c r="C269" s="51"/>
      <c r="F269" s="51"/>
      <c r="G269" s="51"/>
      <c r="H269" s="51"/>
      <c r="I269" s="51"/>
    </row>
    <row r="270" spans="1:9" s="83" customFormat="1" x14ac:dyDescent="0.25">
      <c r="A270" s="51"/>
      <c r="B270" s="51"/>
      <c r="C270" s="51"/>
      <c r="F270" s="51"/>
      <c r="G270" s="51"/>
      <c r="H270" s="51"/>
      <c r="I270" s="51"/>
    </row>
    <row r="271" spans="1:9" s="83" customFormat="1" x14ac:dyDescent="0.25">
      <c r="A271" s="51"/>
      <c r="B271" s="51"/>
      <c r="C271" s="51"/>
      <c r="F271" s="51"/>
      <c r="G271" s="51"/>
      <c r="H271" s="51"/>
      <c r="I271" s="51"/>
    </row>
    <row r="272" spans="1:9" s="83" customFormat="1" x14ac:dyDescent="0.25">
      <c r="A272" s="51"/>
      <c r="B272" s="51"/>
      <c r="C272" s="51"/>
      <c r="F272" s="51"/>
      <c r="G272" s="51"/>
      <c r="H272" s="51"/>
      <c r="I272" s="51"/>
    </row>
    <row r="273" spans="1:9" s="83" customFormat="1" x14ac:dyDescent="0.25">
      <c r="A273" s="51"/>
      <c r="B273" s="51"/>
      <c r="C273" s="51"/>
      <c r="F273" s="51"/>
      <c r="G273" s="51"/>
      <c r="H273" s="51"/>
      <c r="I273" s="51"/>
    </row>
    <row r="274" spans="1:9" s="83" customFormat="1" x14ac:dyDescent="0.25">
      <c r="A274" s="51"/>
      <c r="B274" s="51"/>
      <c r="C274" s="51"/>
      <c r="F274" s="51"/>
      <c r="G274" s="51"/>
      <c r="H274" s="51"/>
      <c r="I274" s="51"/>
    </row>
    <row r="275" spans="1:9" s="83" customFormat="1" x14ac:dyDescent="0.25">
      <c r="A275" s="51"/>
      <c r="B275" s="51"/>
      <c r="C275" s="51"/>
      <c r="F275" s="51"/>
      <c r="G275" s="51"/>
      <c r="H275" s="51"/>
      <c r="I275" s="51"/>
    </row>
    <row r="276" spans="1:9" s="83" customFormat="1" x14ac:dyDescent="0.25">
      <c r="A276" s="51"/>
      <c r="B276" s="51"/>
      <c r="C276" s="51"/>
      <c r="F276" s="51"/>
      <c r="G276" s="51"/>
      <c r="H276" s="51"/>
      <c r="I276" s="51"/>
    </row>
    <row r="277" spans="1:9" s="83" customFormat="1" x14ac:dyDescent="0.25">
      <c r="A277" s="51"/>
      <c r="B277" s="51"/>
      <c r="C277" s="51"/>
      <c r="F277" s="51"/>
      <c r="G277" s="51"/>
      <c r="H277" s="51"/>
      <c r="I277" s="51"/>
    </row>
    <row r="278" spans="1:9" s="83" customFormat="1" x14ac:dyDescent="0.25">
      <c r="A278" s="51"/>
      <c r="B278" s="51"/>
      <c r="C278" s="51"/>
      <c r="F278" s="51"/>
      <c r="G278" s="51"/>
      <c r="H278" s="51"/>
      <c r="I278" s="51"/>
    </row>
    <row r="279" spans="1:9" s="83" customFormat="1" x14ac:dyDescent="0.25">
      <c r="A279" s="51"/>
      <c r="B279" s="51"/>
      <c r="C279" s="51"/>
      <c r="F279" s="51"/>
      <c r="G279" s="51"/>
      <c r="H279" s="51"/>
      <c r="I279" s="51"/>
    </row>
    <row r="280" spans="1:9" s="83" customFormat="1" x14ac:dyDescent="0.25">
      <c r="A280" s="51"/>
      <c r="B280" s="51"/>
      <c r="F280" s="51"/>
      <c r="G280" s="51"/>
      <c r="H280" s="51"/>
      <c r="I280" s="51"/>
    </row>
    <row r="281" spans="1:9" s="83" customFormat="1" x14ac:dyDescent="0.25">
      <c r="A281" s="51"/>
      <c r="B281" s="51"/>
      <c r="F281" s="51"/>
      <c r="G281" s="51"/>
      <c r="H281" s="51"/>
      <c r="I281" s="51"/>
    </row>
    <row r="282" spans="1:9" s="83" customFormat="1" x14ac:dyDescent="0.25">
      <c r="A282" s="51"/>
      <c r="B282" s="51"/>
      <c r="F282" s="51"/>
      <c r="G282" s="51"/>
      <c r="H282" s="51"/>
      <c r="I282" s="51"/>
    </row>
    <row r="283" spans="1:9" s="83" customFormat="1" x14ac:dyDescent="0.25">
      <c r="A283" s="51"/>
      <c r="B283" s="51"/>
      <c r="F283" s="51"/>
      <c r="G283" s="51"/>
      <c r="H283" s="51"/>
      <c r="I283" s="51"/>
    </row>
    <row r="284" spans="1:9" s="83" customFormat="1" x14ac:dyDescent="0.25">
      <c r="A284" s="51"/>
      <c r="B284" s="51"/>
      <c r="F284" s="51"/>
      <c r="G284" s="51"/>
      <c r="H284" s="51"/>
      <c r="I284" s="51"/>
    </row>
    <row r="285" spans="1:9" s="83" customFormat="1" x14ac:dyDescent="0.25">
      <c r="A285" s="51"/>
      <c r="B285" s="51"/>
      <c r="F285" s="51"/>
      <c r="G285" s="51"/>
      <c r="H285" s="51"/>
      <c r="I285" s="51"/>
    </row>
    <row r="286" spans="1:9" s="83" customFormat="1" x14ac:dyDescent="0.25">
      <c r="A286" s="51"/>
      <c r="B286" s="51"/>
      <c r="F286" s="51"/>
      <c r="G286" s="51"/>
      <c r="H286" s="51"/>
      <c r="I286" s="51"/>
    </row>
    <row r="287" spans="1:9" s="83" customFormat="1" x14ac:dyDescent="0.25">
      <c r="A287" s="51"/>
      <c r="B287" s="51"/>
      <c r="F287" s="51"/>
      <c r="G287" s="51"/>
      <c r="H287" s="51"/>
      <c r="I287" s="51"/>
    </row>
    <row r="288" spans="1:9" s="83" customFormat="1" x14ac:dyDescent="0.25">
      <c r="A288" s="51"/>
      <c r="B288" s="51"/>
      <c r="F288" s="51"/>
      <c r="G288" s="51"/>
      <c r="H288" s="51"/>
      <c r="I288" s="51"/>
    </row>
    <row r="289" spans="1:9" s="83" customFormat="1" x14ac:dyDescent="0.25">
      <c r="A289" s="51"/>
      <c r="B289" s="51"/>
      <c r="F289" s="51"/>
      <c r="G289" s="51"/>
      <c r="H289" s="51"/>
      <c r="I289" s="51"/>
    </row>
    <row r="290" spans="1:9" s="83" customFormat="1" x14ac:dyDescent="0.25">
      <c r="A290" s="51"/>
      <c r="B290" s="51"/>
      <c r="F290" s="51"/>
      <c r="G290" s="51"/>
      <c r="H290" s="51"/>
      <c r="I290" s="51"/>
    </row>
    <row r="291" spans="1:9" s="83" customFormat="1" x14ac:dyDescent="0.25">
      <c r="A291" s="51"/>
      <c r="B291" s="51"/>
      <c r="F291" s="51"/>
      <c r="G291" s="51"/>
      <c r="H291" s="51"/>
      <c r="I291" s="51"/>
    </row>
    <row r="292" spans="1:9" s="83" customFormat="1" x14ac:dyDescent="0.25">
      <c r="A292" s="51"/>
      <c r="B292" s="51"/>
      <c r="F292" s="51"/>
      <c r="G292" s="51"/>
      <c r="H292" s="51"/>
      <c r="I292" s="51"/>
    </row>
    <row r="293" spans="1:9" s="83" customFormat="1" x14ac:dyDescent="0.25">
      <c r="A293" s="51"/>
      <c r="B293" s="51"/>
      <c r="F293" s="51"/>
      <c r="G293" s="51"/>
      <c r="H293" s="51"/>
      <c r="I293" s="51"/>
    </row>
    <row r="294" spans="1:9" s="83" customFormat="1" x14ac:dyDescent="0.25">
      <c r="A294" s="51"/>
      <c r="B294" s="51"/>
      <c r="F294" s="51"/>
      <c r="G294" s="51"/>
      <c r="H294" s="51"/>
      <c r="I294" s="51"/>
    </row>
    <row r="295" spans="1:9" s="83" customFormat="1" x14ac:dyDescent="0.25">
      <c r="A295" s="51"/>
      <c r="B295" s="51"/>
      <c r="F295" s="51"/>
      <c r="G295" s="51"/>
      <c r="H295" s="51"/>
      <c r="I295" s="51"/>
    </row>
    <row r="296" spans="1:9" s="83" customFormat="1" x14ac:dyDescent="0.25">
      <c r="A296" s="51"/>
      <c r="B296" s="51"/>
      <c r="F296" s="51"/>
      <c r="G296" s="51"/>
      <c r="H296" s="51"/>
      <c r="I296" s="51"/>
    </row>
    <row r="297" spans="1:9" s="83" customFormat="1" x14ac:dyDescent="0.25">
      <c r="A297" s="51"/>
      <c r="B297" s="51"/>
      <c r="F297" s="51"/>
      <c r="G297" s="51"/>
      <c r="H297" s="51"/>
      <c r="I297" s="51"/>
    </row>
    <row r="298" spans="1:9" s="83" customFormat="1" x14ac:dyDescent="0.25">
      <c r="A298" s="51"/>
      <c r="B298" s="51"/>
      <c r="F298" s="51"/>
      <c r="G298" s="51"/>
      <c r="H298" s="51"/>
      <c r="I298" s="51"/>
    </row>
    <row r="299" spans="1:9" s="83" customFormat="1" x14ac:dyDescent="0.25">
      <c r="A299" s="51"/>
      <c r="B299" s="51"/>
      <c r="F299" s="51"/>
      <c r="G299" s="51"/>
      <c r="H299" s="51"/>
      <c r="I299" s="51"/>
    </row>
    <row r="300" spans="1:9" s="83" customFormat="1" x14ac:dyDescent="0.25">
      <c r="A300" s="51"/>
      <c r="B300" s="51"/>
      <c r="F300" s="51"/>
      <c r="G300" s="51"/>
      <c r="H300" s="51"/>
      <c r="I300" s="51"/>
    </row>
    <row r="301" spans="1:9" s="83" customFormat="1" x14ac:dyDescent="0.25">
      <c r="A301" s="51"/>
      <c r="B301" s="51"/>
      <c r="F301" s="51"/>
      <c r="G301" s="51"/>
      <c r="H301" s="51"/>
      <c r="I301" s="51"/>
    </row>
    <row r="302" spans="1:9" s="83" customFormat="1" x14ac:dyDescent="0.25">
      <c r="A302" s="51"/>
      <c r="B302" s="51"/>
      <c r="F302" s="51"/>
      <c r="G302" s="51"/>
      <c r="H302" s="51"/>
      <c r="I302" s="51"/>
    </row>
    <row r="303" spans="1:9" s="83" customFormat="1" x14ac:dyDescent="0.25">
      <c r="A303" s="51"/>
      <c r="B303" s="51"/>
      <c r="F303" s="51"/>
      <c r="G303" s="51"/>
      <c r="H303" s="51"/>
      <c r="I303" s="51"/>
    </row>
    <row r="304" spans="1:9" s="83" customFormat="1" x14ac:dyDescent="0.25">
      <c r="A304" s="51"/>
      <c r="B304" s="51"/>
      <c r="F304" s="51"/>
      <c r="G304" s="51"/>
      <c r="H304" s="51"/>
      <c r="I304" s="51"/>
    </row>
    <row r="305" spans="1:9" s="83" customFormat="1" x14ac:dyDescent="0.25">
      <c r="A305" s="51"/>
      <c r="B305" s="51"/>
      <c r="F305" s="51"/>
      <c r="G305" s="51"/>
      <c r="H305" s="51"/>
      <c r="I305" s="51"/>
    </row>
    <row r="306" spans="1:9" s="83" customFormat="1" x14ac:dyDescent="0.25">
      <c r="A306" s="51"/>
      <c r="B306" s="51"/>
      <c r="F306" s="51"/>
      <c r="G306" s="51"/>
      <c r="H306" s="51"/>
      <c r="I306" s="51"/>
    </row>
    <row r="307" spans="1:9" s="83" customFormat="1" x14ac:dyDescent="0.25">
      <c r="A307" s="51"/>
      <c r="B307" s="51"/>
      <c r="F307" s="51"/>
      <c r="G307" s="51"/>
      <c r="H307" s="51"/>
      <c r="I307" s="51"/>
    </row>
    <row r="308" spans="1:9" s="83" customFormat="1" x14ac:dyDescent="0.25">
      <c r="A308" s="51"/>
      <c r="B308" s="51"/>
      <c r="F308" s="51"/>
      <c r="G308" s="51"/>
      <c r="H308" s="51"/>
      <c r="I308" s="51"/>
    </row>
    <row r="309" spans="1:9" s="83" customFormat="1" x14ac:dyDescent="0.25">
      <c r="A309" s="51"/>
      <c r="B309" s="51"/>
      <c r="F309" s="51"/>
      <c r="G309" s="51"/>
      <c r="H309" s="51"/>
      <c r="I309" s="51"/>
    </row>
    <row r="310" spans="1:9" s="83" customFormat="1" x14ac:dyDescent="0.25">
      <c r="A310" s="51"/>
      <c r="B310" s="51"/>
      <c r="F310" s="51"/>
      <c r="G310" s="51"/>
      <c r="H310" s="51"/>
      <c r="I310" s="51"/>
    </row>
    <row r="311" spans="1:9" s="83" customFormat="1" x14ac:dyDescent="0.25">
      <c r="A311" s="51"/>
      <c r="B311" s="51"/>
      <c r="F311" s="51"/>
      <c r="G311" s="51"/>
      <c r="H311" s="51"/>
      <c r="I311" s="51"/>
    </row>
    <row r="312" spans="1:9" s="83" customFormat="1" x14ac:dyDescent="0.25">
      <c r="A312" s="51"/>
      <c r="B312" s="51"/>
      <c r="F312" s="51"/>
      <c r="G312" s="51"/>
      <c r="H312" s="51"/>
      <c r="I312" s="51"/>
    </row>
    <row r="313" spans="1:9" s="83" customFormat="1" x14ac:dyDescent="0.25">
      <c r="A313" s="51"/>
      <c r="B313" s="51"/>
      <c r="F313" s="51"/>
      <c r="G313" s="51"/>
      <c r="H313" s="51"/>
      <c r="I313" s="51"/>
    </row>
    <row r="314" spans="1:9" s="83" customFormat="1" x14ac:dyDescent="0.25">
      <c r="A314" s="51"/>
      <c r="B314" s="51"/>
      <c r="F314" s="51"/>
      <c r="G314" s="51"/>
      <c r="H314" s="51"/>
      <c r="I314" s="51"/>
    </row>
    <row r="315" spans="1:9" s="83" customFormat="1" x14ac:dyDescent="0.25">
      <c r="A315" s="51"/>
      <c r="B315" s="51"/>
      <c r="F315" s="51"/>
      <c r="G315" s="51"/>
      <c r="H315" s="51"/>
      <c r="I315" s="51"/>
    </row>
    <row r="316" spans="1:9" s="83" customFormat="1" x14ac:dyDescent="0.25">
      <c r="A316" s="51"/>
      <c r="B316" s="51"/>
      <c r="F316" s="51"/>
      <c r="G316" s="51"/>
      <c r="H316" s="51"/>
      <c r="I316" s="51"/>
    </row>
    <row r="317" spans="1:9" s="83" customFormat="1" x14ac:dyDescent="0.25">
      <c r="A317" s="51"/>
      <c r="B317" s="51"/>
      <c r="F317" s="51"/>
      <c r="G317" s="51"/>
      <c r="H317" s="51"/>
      <c r="I317" s="51"/>
    </row>
    <row r="318" spans="1:9" s="83" customFormat="1" x14ac:dyDescent="0.25">
      <c r="A318" s="51"/>
      <c r="B318" s="51"/>
      <c r="F318" s="51"/>
      <c r="G318" s="51"/>
      <c r="H318" s="51"/>
      <c r="I318" s="51"/>
    </row>
    <row r="319" spans="1:9" s="83" customFormat="1" x14ac:dyDescent="0.25">
      <c r="A319" s="51"/>
      <c r="B319" s="51"/>
      <c r="F319" s="51"/>
      <c r="G319" s="51"/>
      <c r="H319" s="51"/>
      <c r="I319" s="51"/>
    </row>
    <row r="320" spans="1:9" s="83" customFormat="1" x14ac:dyDescent="0.25">
      <c r="A320" s="51"/>
      <c r="B320" s="51"/>
      <c r="F320" s="51"/>
      <c r="G320" s="51"/>
      <c r="H320" s="51"/>
      <c r="I320" s="51"/>
    </row>
    <row r="321" spans="1:9" s="83" customFormat="1" x14ac:dyDescent="0.25">
      <c r="A321" s="51"/>
      <c r="B321" s="51"/>
      <c r="F321" s="51"/>
      <c r="G321" s="51"/>
      <c r="H321" s="51"/>
      <c r="I321" s="51"/>
    </row>
    <row r="322" spans="1:9" s="83" customFormat="1" x14ac:dyDescent="0.25">
      <c r="A322" s="51"/>
      <c r="B322" s="51"/>
      <c r="F322" s="51"/>
      <c r="G322" s="51"/>
      <c r="H322" s="51"/>
      <c r="I322" s="51"/>
    </row>
    <row r="323" spans="1:9" s="83" customFormat="1" x14ac:dyDescent="0.25">
      <c r="A323" s="51"/>
      <c r="B323" s="51"/>
      <c r="F323" s="51"/>
      <c r="G323" s="51"/>
      <c r="H323" s="51"/>
      <c r="I323" s="51"/>
    </row>
    <row r="324" spans="1:9" s="83" customFormat="1" x14ac:dyDescent="0.25">
      <c r="A324" s="51"/>
      <c r="B324" s="51"/>
      <c r="F324" s="51"/>
      <c r="G324" s="51"/>
      <c r="H324" s="51"/>
      <c r="I324" s="51"/>
    </row>
    <row r="325" spans="1:9" s="83" customFormat="1" x14ac:dyDescent="0.25">
      <c r="A325" s="51"/>
      <c r="B325" s="51"/>
      <c r="F325" s="51"/>
      <c r="G325" s="51"/>
      <c r="H325" s="51"/>
      <c r="I325" s="51"/>
    </row>
    <row r="326" spans="1:9" s="83" customFormat="1" x14ac:dyDescent="0.25">
      <c r="A326" s="51"/>
      <c r="B326" s="51"/>
      <c r="F326" s="51"/>
      <c r="G326" s="51"/>
      <c r="H326" s="51"/>
      <c r="I326" s="51"/>
    </row>
    <row r="327" spans="1:9" s="83" customFormat="1" x14ac:dyDescent="0.25">
      <c r="A327" s="51"/>
      <c r="B327" s="51"/>
      <c r="F327" s="51"/>
      <c r="G327" s="51"/>
      <c r="H327" s="51"/>
      <c r="I327" s="51"/>
    </row>
    <row r="328" spans="1:9" s="83" customFormat="1" x14ac:dyDescent="0.25">
      <c r="A328" s="51"/>
      <c r="B328" s="51"/>
      <c r="F328" s="51"/>
      <c r="G328" s="51"/>
      <c r="H328" s="51"/>
      <c r="I328" s="51"/>
    </row>
    <row r="329" spans="1:9" s="83" customFormat="1" x14ac:dyDescent="0.25">
      <c r="A329" s="51"/>
      <c r="B329" s="51"/>
      <c r="F329" s="51"/>
      <c r="G329" s="51"/>
      <c r="H329" s="51"/>
      <c r="I329" s="51"/>
    </row>
    <row r="330" spans="1:9" s="83" customFormat="1" x14ac:dyDescent="0.25">
      <c r="A330" s="51"/>
      <c r="B330" s="51"/>
      <c r="F330" s="51"/>
      <c r="G330" s="51"/>
      <c r="H330" s="51"/>
      <c r="I330" s="51"/>
    </row>
    <row r="331" spans="1:9" s="83" customFormat="1" x14ac:dyDescent="0.25">
      <c r="A331" s="51"/>
      <c r="B331" s="51"/>
      <c r="F331" s="51"/>
      <c r="G331" s="51"/>
      <c r="H331" s="51"/>
      <c r="I331" s="51"/>
    </row>
    <row r="332" spans="1:9" s="83" customFormat="1" x14ac:dyDescent="0.25">
      <c r="A332" s="51"/>
      <c r="B332" s="51"/>
      <c r="F332" s="51"/>
      <c r="G332" s="51"/>
      <c r="H332" s="51"/>
      <c r="I332" s="51"/>
    </row>
    <row r="333" spans="1:9" s="83" customFormat="1" x14ac:dyDescent="0.25">
      <c r="A333" s="51"/>
      <c r="B333" s="51"/>
      <c r="F333" s="51"/>
      <c r="G333" s="51"/>
      <c r="H333" s="51"/>
      <c r="I333" s="51"/>
    </row>
    <row r="334" spans="1:9" s="83" customFormat="1" x14ac:dyDescent="0.25">
      <c r="A334" s="51"/>
      <c r="B334" s="51"/>
      <c r="F334" s="51"/>
      <c r="G334" s="51"/>
      <c r="H334" s="51"/>
      <c r="I334" s="51"/>
    </row>
    <row r="335" spans="1:9" s="83" customFormat="1" x14ac:dyDescent="0.25">
      <c r="A335" s="51"/>
      <c r="B335" s="51"/>
      <c r="F335" s="51"/>
      <c r="G335" s="51"/>
      <c r="H335" s="51"/>
      <c r="I335" s="51"/>
    </row>
    <row r="336" spans="1:9" s="83" customFormat="1" x14ac:dyDescent="0.25">
      <c r="A336" s="51"/>
      <c r="B336" s="51"/>
      <c r="F336" s="51"/>
      <c r="G336" s="51"/>
      <c r="H336" s="51"/>
      <c r="I336" s="51"/>
    </row>
    <row r="337" spans="1:9" s="83" customFormat="1" x14ac:dyDescent="0.25">
      <c r="A337" s="51"/>
      <c r="B337" s="51"/>
      <c r="F337" s="51"/>
      <c r="G337" s="51"/>
      <c r="H337" s="51"/>
      <c r="I337" s="51"/>
    </row>
    <row r="338" spans="1:9" s="83" customFormat="1" x14ac:dyDescent="0.25">
      <c r="A338" s="51"/>
      <c r="B338" s="51"/>
      <c r="F338" s="51"/>
      <c r="G338" s="51"/>
      <c r="H338" s="51"/>
      <c r="I338" s="51"/>
    </row>
    <row r="339" spans="1:9" s="83" customFormat="1" x14ac:dyDescent="0.25">
      <c r="A339" s="51"/>
      <c r="B339" s="51"/>
      <c r="F339" s="51"/>
      <c r="G339" s="51"/>
      <c r="H339" s="51"/>
      <c r="I339" s="51"/>
    </row>
    <row r="340" spans="1:9" s="83" customFormat="1" x14ac:dyDescent="0.25">
      <c r="A340" s="51"/>
      <c r="B340" s="51"/>
      <c r="F340" s="51"/>
      <c r="G340" s="51"/>
      <c r="H340" s="51"/>
      <c r="I340" s="51"/>
    </row>
    <row r="341" spans="1:9" s="83" customFormat="1" x14ac:dyDescent="0.25">
      <c r="A341" s="51"/>
      <c r="B341" s="51"/>
      <c r="F341" s="51"/>
      <c r="G341" s="51"/>
      <c r="H341" s="51"/>
      <c r="I341" s="51"/>
    </row>
    <row r="342" spans="1:9" s="83" customFormat="1" x14ac:dyDescent="0.25">
      <c r="A342" s="51"/>
      <c r="B342" s="51"/>
      <c r="F342" s="51"/>
      <c r="G342" s="51"/>
      <c r="H342" s="51"/>
      <c r="I342" s="51"/>
    </row>
    <row r="343" spans="1:9" s="83" customFormat="1" x14ac:dyDescent="0.25">
      <c r="A343" s="51"/>
      <c r="B343" s="51"/>
      <c r="F343" s="51"/>
      <c r="G343" s="51"/>
      <c r="H343" s="51"/>
      <c r="I343" s="51"/>
    </row>
    <row r="344" spans="1:9" s="83" customFormat="1" x14ac:dyDescent="0.25">
      <c r="A344" s="51"/>
      <c r="B344" s="51"/>
      <c r="F344" s="51"/>
      <c r="G344" s="51"/>
      <c r="H344" s="51"/>
      <c r="I344" s="51"/>
    </row>
    <row r="345" spans="1:9" s="83" customFormat="1" x14ac:dyDescent="0.25">
      <c r="A345" s="51"/>
      <c r="B345" s="51"/>
      <c r="F345" s="51"/>
      <c r="G345" s="51"/>
      <c r="H345" s="51"/>
      <c r="I345" s="51"/>
    </row>
    <row r="346" spans="1:9" s="83" customFormat="1" x14ac:dyDescent="0.25">
      <c r="A346" s="51"/>
      <c r="B346" s="51"/>
      <c r="F346" s="51"/>
      <c r="G346" s="51"/>
      <c r="H346" s="51"/>
      <c r="I346" s="51"/>
    </row>
    <row r="347" spans="1:9" s="83" customFormat="1" x14ac:dyDescent="0.25">
      <c r="A347" s="51"/>
      <c r="B347" s="51"/>
      <c r="F347" s="51"/>
      <c r="G347" s="51"/>
      <c r="H347" s="51"/>
      <c r="I347" s="51"/>
    </row>
    <row r="348" spans="1:9" s="83" customFormat="1" x14ac:dyDescent="0.25">
      <c r="A348" s="51"/>
      <c r="B348" s="51"/>
      <c r="F348" s="51"/>
      <c r="G348" s="51"/>
      <c r="H348" s="51"/>
      <c r="I348" s="51"/>
    </row>
    <row r="349" spans="1:9" s="83" customFormat="1" x14ac:dyDescent="0.25">
      <c r="A349" s="51"/>
      <c r="B349" s="51"/>
      <c r="F349" s="51"/>
      <c r="G349" s="51"/>
      <c r="H349" s="51"/>
      <c r="I349" s="51"/>
    </row>
    <row r="350" spans="1:9" s="83" customFormat="1" x14ac:dyDescent="0.25">
      <c r="A350" s="51"/>
      <c r="B350" s="51"/>
      <c r="F350" s="51"/>
      <c r="G350" s="51"/>
      <c r="H350" s="51"/>
      <c r="I350" s="51"/>
    </row>
    <row r="351" spans="1:9" s="83" customFormat="1" x14ac:dyDescent="0.25">
      <c r="A351" s="51"/>
      <c r="B351" s="51"/>
      <c r="F351" s="51"/>
      <c r="G351" s="51"/>
      <c r="H351" s="51"/>
      <c r="I351" s="51"/>
    </row>
    <row r="352" spans="1:9" s="83" customFormat="1" x14ac:dyDescent="0.25">
      <c r="A352" s="51"/>
      <c r="B352" s="51"/>
      <c r="F352" s="51"/>
      <c r="G352" s="51"/>
      <c r="H352" s="51"/>
      <c r="I352" s="51"/>
    </row>
    <row r="353" spans="1:9" s="83" customFormat="1" x14ac:dyDescent="0.25">
      <c r="A353" s="51"/>
      <c r="B353" s="51"/>
      <c r="F353" s="51"/>
      <c r="G353" s="51"/>
      <c r="H353" s="51"/>
      <c r="I353" s="51"/>
    </row>
    <row r="354" spans="1:9" s="83" customFormat="1" x14ac:dyDescent="0.25">
      <c r="A354" s="51"/>
      <c r="B354" s="51"/>
      <c r="F354" s="51"/>
      <c r="G354" s="51"/>
      <c r="H354" s="51"/>
      <c r="I354" s="51"/>
    </row>
    <row r="355" spans="1:9" s="83" customFormat="1" x14ac:dyDescent="0.25">
      <c r="A355" s="51"/>
      <c r="B355" s="51"/>
      <c r="F355" s="51"/>
      <c r="G355" s="51"/>
      <c r="H355" s="51"/>
      <c r="I355" s="51"/>
    </row>
    <row r="356" spans="1:9" s="83" customFormat="1" x14ac:dyDescent="0.25">
      <c r="A356" s="51"/>
      <c r="B356" s="51"/>
      <c r="F356" s="51"/>
      <c r="G356" s="51"/>
      <c r="H356" s="51"/>
      <c r="I356" s="51"/>
    </row>
    <row r="357" spans="1:9" s="83" customFormat="1" x14ac:dyDescent="0.25">
      <c r="A357" s="51"/>
      <c r="B357" s="51"/>
      <c r="F357" s="51"/>
      <c r="G357" s="51"/>
      <c r="H357" s="51"/>
      <c r="I357" s="51"/>
    </row>
    <row r="358" spans="1:9" s="83" customFormat="1" x14ac:dyDescent="0.25">
      <c r="A358" s="51"/>
      <c r="B358" s="51"/>
      <c r="F358" s="51"/>
      <c r="G358" s="51"/>
      <c r="H358" s="51"/>
      <c r="I358" s="51"/>
    </row>
    <row r="359" spans="1:9" s="83" customFormat="1" x14ac:dyDescent="0.25">
      <c r="A359" s="51"/>
      <c r="B359" s="51"/>
      <c r="F359" s="51"/>
      <c r="G359" s="51"/>
      <c r="H359" s="51"/>
      <c r="I359" s="51"/>
    </row>
    <row r="360" spans="1:9" s="83" customFormat="1" x14ac:dyDescent="0.25">
      <c r="A360" s="51"/>
      <c r="B360" s="51"/>
      <c r="F360" s="51"/>
      <c r="G360" s="51"/>
      <c r="H360" s="51"/>
      <c r="I360" s="51"/>
    </row>
    <row r="361" spans="1:9" s="83" customFormat="1" x14ac:dyDescent="0.25">
      <c r="A361" s="51"/>
      <c r="B361" s="51"/>
      <c r="F361" s="51"/>
      <c r="G361" s="51"/>
      <c r="H361" s="51"/>
      <c r="I361" s="51"/>
    </row>
    <row r="362" spans="1:9" s="83" customFormat="1" x14ac:dyDescent="0.25">
      <c r="A362" s="51"/>
      <c r="B362" s="51"/>
      <c r="F362" s="51"/>
      <c r="G362" s="51"/>
      <c r="H362" s="51"/>
      <c r="I362" s="51"/>
    </row>
    <row r="363" spans="1:9" s="83" customFormat="1" x14ac:dyDescent="0.25">
      <c r="A363" s="51"/>
      <c r="B363" s="51"/>
      <c r="F363" s="51"/>
      <c r="G363" s="51"/>
      <c r="H363" s="51"/>
      <c r="I363" s="51"/>
    </row>
    <row r="364" spans="1:9" s="83" customFormat="1" x14ac:dyDescent="0.25">
      <c r="A364" s="51"/>
      <c r="B364" s="51"/>
      <c r="F364" s="51"/>
      <c r="G364" s="51"/>
      <c r="H364" s="51"/>
      <c r="I364" s="51"/>
    </row>
    <row r="365" spans="1:9" s="83" customFormat="1" x14ac:dyDescent="0.25">
      <c r="A365" s="51"/>
      <c r="B365" s="51"/>
      <c r="F365" s="51"/>
      <c r="G365" s="51"/>
      <c r="H365" s="51"/>
      <c r="I365" s="51"/>
    </row>
    <row r="366" spans="1:9" s="83" customFormat="1" x14ac:dyDescent="0.25">
      <c r="A366" s="51"/>
      <c r="B366" s="51"/>
      <c r="F366" s="51"/>
      <c r="G366" s="51"/>
      <c r="H366" s="51"/>
      <c r="I366" s="51"/>
    </row>
    <row r="367" spans="1:9" s="83" customFormat="1" x14ac:dyDescent="0.25">
      <c r="A367" s="51"/>
      <c r="B367" s="51"/>
      <c r="F367" s="51"/>
      <c r="G367" s="51"/>
      <c r="H367" s="51"/>
      <c r="I367" s="51"/>
    </row>
    <row r="368" spans="1:9" s="83" customFormat="1" x14ac:dyDescent="0.25">
      <c r="A368" s="51"/>
      <c r="B368" s="51"/>
      <c r="F368" s="51"/>
      <c r="G368" s="51"/>
      <c r="H368" s="51"/>
      <c r="I368" s="51"/>
    </row>
    <row r="369" spans="1:9" s="83" customFormat="1" x14ac:dyDescent="0.25">
      <c r="A369" s="51"/>
      <c r="B369" s="51"/>
      <c r="F369" s="51"/>
      <c r="G369" s="51"/>
      <c r="H369" s="51"/>
      <c r="I369" s="51"/>
    </row>
    <row r="370" spans="1:9" s="83" customFormat="1" x14ac:dyDescent="0.25">
      <c r="A370" s="51"/>
      <c r="B370" s="51"/>
      <c r="F370" s="51"/>
      <c r="G370" s="51"/>
      <c r="H370" s="51"/>
      <c r="I370" s="51"/>
    </row>
    <row r="371" spans="1:9" s="83" customFormat="1" x14ac:dyDescent="0.25">
      <c r="A371" s="51"/>
      <c r="B371" s="51"/>
      <c r="F371" s="51"/>
      <c r="G371" s="51"/>
      <c r="H371" s="51"/>
      <c r="I371" s="51"/>
    </row>
    <row r="372" spans="1:9" s="83" customFormat="1" x14ac:dyDescent="0.25">
      <c r="A372" s="51"/>
      <c r="B372" s="51"/>
      <c r="F372" s="51"/>
      <c r="G372" s="51"/>
      <c r="H372" s="51"/>
      <c r="I372" s="51"/>
    </row>
    <row r="373" spans="1:9" s="83" customFormat="1" x14ac:dyDescent="0.25">
      <c r="A373" s="51"/>
      <c r="B373" s="51"/>
      <c r="F373" s="51"/>
      <c r="G373" s="51"/>
      <c r="H373" s="51"/>
      <c r="I373" s="51"/>
    </row>
    <row r="374" spans="1:9" s="83" customFormat="1" x14ac:dyDescent="0.25">
      <c r="A374" s="51"/>
      <c r="B374" s="51"/>
      <c r="F374" s="51"/>
      <c r="G374" s="51"/>
      <c r="H374" s="51"/>
      <c r="I374" s="51"/>
    </row>
    <row r="375" spans="1:9" s="83" customFormat="1" x14ac:dyDescent="0.25">
      <c r="A375" s="51"/>
      <c r="B375" s="51"/>
      <c r="F375" s="51"/>
      <c r="G375" s="51"/>
      <c r="H375" s="51"/>
      <c r="I375" s="51"/>
    </row>
    <row r="376" spans="1:9" s="83" customFormat="1" x14ac:dyDescent="0.25">
      <c r="A376" s="51"/>
      <c r="B376" s="51"/>
      <c r="F376" s="51"/>
      <c r="G376" s="51"/>
      <c r="H376" s="51"/>
      <c r="I376" s="51"/>
    </row>
    <row r="377" spans="1:9" s="83" customFormat="1" x14ac:dyDescent="0.25">
      <c r="A377" s="51"/>
      <c r="B377" s="51"/>
      <c r="F377" s="51"/>
      <c r="G377" s="51"/>
      <c r="H377" s="51"/>
      <c r="I377" s="51"/>
    </row>
    <row r="378" spans="1:9" s="83" customFormat="1" x14ac:dyDescent="0.25">
      <c r="A378" s="51"/>
      <c r="B378" s="51"/>
      <c r="F378" s="51"/>
      <c r="G378" s="51"/>
      <c r="H378" s="51"/>
      <c r="I378" s="51"/>
    </row>
    <row r="379" spans="1:9" s="83" customFormat="1" x14ac:dyDescent="0.25">
      <c r="A379" s="51"/>
      <c r="B379" s="51"/>
      <c r="F379" s="51"/>
      <c r="G379" s="51"/>
      <c r="H379" s="51"/>
      <c r="I379" s="51"/>
    </row>
    <row r="380" spans="1:9" s="83" customFormat="1" x14ac:dyDescent="0.25">
      <c r="A380" s="51"/>
      <c r="B380" s="51"/>
      <c r="F380" s="51"/>
      <c r="G380" s="51"/>
      <c r="H380" s="51"/>
      <c r="I380" s="51"/>
    </row>
    <row r="381" spans="1:9" s="83" customFormat="1" x14ac:dyDescent="0.25">
      <c r="A381" s="51"/>
      <c r="B381" s="51"/>
      <c r="F381" s="51"/>
      <c r="G381" s="51"/>
      <c r="H381" s="51"/>
      <c r="I381" s="51"/>
    </row>
    <row r="382" spans="1:9" s="83" customFormat="1" x14ac:dyDescent="0.25">
      <c r="A382" s="51"/>
      <c r="B382" s="51"/>
      <c r="F382" s="51"/>
      <c r="G382" s="51"/>
      <c r="H382" s="51"/>
      <c r="I382" s="51"/>
    </row>
    <row r="383" spans="1:9" s="83" customFormat="1" x14ac:dyDescent="0.25">
      <c r="A383" s="51"/>
      <c r="B383" s="51"/>
      <c r="F383" s="51"/>
      <c r="G383" s="51"/>
      <c r="H383" s="51"/>
      <c r="I383" s="51"/>
    </row>
    <row r="384" spans="1:9" s="83" customFormat="1" x14ac:dyDescent="0.25">
      <c r="A384" s="51"/>
      <c r="B384" s="51"/>
      <c r="F384" s="51"/>
      <c r="G384" s="51"/>
      <c r="H384" s="51"/>
      <c r="I384" s="51"/>
    </row>
    <row r="385" spans="1:9" s="83" customFormat="1" x14ac:dyDescent="0.25">
      <c r="A385" s="51"/>
      <c r="B385" s="51"/>
      <c r="F385" s="51"/>
      <c r="G385" s="51"/>
      <c r="H385" s="51"/>
      <c r="I385" s="51"/>
    </row>
    <row r="386" spans="1:9" s="83" customFormat="1" x14ac:dyDescent="0.25">
      <c r="A386" s="51"/>
      <c r="B386" s="51"/>
      <c r="F386" s="51"/>
      <c r="G386" s="51"/>
      <c r="H386" s="51"/>
      <c r="I386" s="51"/>
    </row>
    <row r="387" spans="1:9" s="83" customFormat="1" x14ac:dyDescent="0.25">
      <c r="A387" s="51"/>
      <c r="B387" s="51"/>
      <c r="F387" s="51"/>
      <c r="G387" s="51"/>
      <c r="H387" s="51"/>
      <c r="I387" s="51"/>
    </row>
    <row r="388" spans="1:9" s="83" customFormat="1" x14ac:dyDescent="0.25">
      <c r="A388" s="51"/>
      <c r="B388" s="51"/>
      <c r="F388" s="51"/>
      <c r="G388" s="51"/>
      <c r="H388" s="51"/>
      <c r="I388" s="51"/>
    </row>
    <row r="389" spans="1:9" s="83" customFormat="1" x14ac:dyDescent="0.25">
      <c r="A389" s="51"/>
      <c r="B389" s="51"/>
      <c r="F389" s="51"/>
      <c r="G389" s="51"/>
      <c r="H389" s="51"/>
      <c r="I389" s="51"/>
    </row>
    <row r="390" spans="1:9" s="83" customFormat="1" x14ac:dyDescent="0.25">
      <c r="A390" s="51"/>
      <c r="B390" s="51"/>
      <c r="F390" s="51"/>
      <c r="G390" s="51"/>
      <c r="H390" s="51"/>
      <c r="I390" s="51"/>
    </row>
    <row r="391" spans="1:9" s="83" customFormat="1" x14ac:dyDescent="0.25">
      <c r="A391" s="51"/>
      <c r="B391" s="51"/>
      <c r="F391" s="51"/>
      <c r="G391" s="51"/>
      <c r="H391" s="51"/>
      <c r="I391" s="51"/>
    </row>
    <row r="392" spans="1:9" s="83" customFormat="1" x14ac:dyDescent="0.25">
      <c r="A392" s="51"/>
      <c r="B392" s="51"/>
      <c r="F392" s="51"/>
      <c r="G392" s="51"/>
      <c r="H392" s="51"/>
      <c r="I392" s="51"/>
    </row>
    <row r="393" spans="1:9" s="83" customFormat="1" x14ac:dyDescent="0.25">
      <c r="A393" s="51"/>
      <c r="B393" s="51"/>
      <c r="F393" s="51"/>
      <c r="G393" s="51"/>
      <c r="H393" s="51"/>
      <c r="I393" s="51"/>
    </row>
    <row r="394" spans="1:9" s="83" customFormat="1" x14ac:dyDescent="0.25">
      <c r="A394" s="51"/>
      <c r="B394" s="51"/>
      <c r="F394" s="51"/>
      <c r="G394" s="51"/>
      <c r="H394" s="51"/>
      <c r="I394" s="51"/>
    </row>
    <row r="395" spans="1:9" s="83" customFormat="1" x14ac:dyDescent="0.25">
      <c r="A395" s="51"/>
      <c r="B395" s="51"/>
      <c r="F395" s="51"/>
      <c r="G395" s="51"/>
      <c r="H395" s="51"/>
      <c r="I395" s="51"/>
    </row>
    <row r="396" spans="1:9" s="83" customFormat="1" x14ac:dyDescent="0.25">
      <c r="A396" s="51"/>
      <c r="B396" s="51"/>
      <c r="F396" s="51"/>
      <c r="G396" s="51"/>
      <c r="H396" s="51"/>
      <c r="I396" s="51"/>
    </row>
    <row r="397" spans="1:9" s="83" customFormat="1" x14ac:dyDescent="0.25">
      <c r="A397" s="51"/>
      <c r="B397" s="51"/>
      <c r="F397" s="51"/>
      <c r="G397" s="51"/>
      <c r="H397" s="51"/>
      <c r="I397" s="51"/>
    </row>
    <row r="398" spans="1:9" s="83" customFormat="1" x14ac:dyDescent="0.25">
      <c r="A398" s="51"/>
      <c r="B398" s="51"/>
      <c r="F398" s="51"/>
      <c r="G398" s="51"/>
      <c r="H398" s="51"/>
      <c r="I398" s="51"/>
    </row>
    <row r="399" spans="1:9" s="83" customFormat="1" x14ac:dyDescent="0.25">
      <c r="A399" s="51"/>
      <c r="B399" s="51"/>
      <c r="F399" s="51"/>
      <c r="G399" s="51"/>
      <c r="H399" s="51"/>
      <c r="I399" s="51"/>
    </row>
    <row r="400" spans="1:9" s="83" customFormat="1" x14ac:dyDescent="0.25">
      <c r="A400" s="51"/>
      <c r="B400" s="51"/>
      <c r="F400" s="51"/>
      <c r="G400" s="51"/>
      <c r="H400" s="51"/>
      <c r="I400" s="51"/>
    </row>
    <row r="401" spans="1:9" s="83" customFormat="1" x14ac:dyDescent="0.25">
      <c r="A401" s="51"/>
      <c r="B401" s="51"/>
      <c r="F401" s="51"/>
      <c r="G401" s="51"/>
      <c r="H401" s="51"/>
      <c r="I401" s="51"/>
    </row>
    <row r="402" spans="1:9" s="83" customFormat="1" x14ac:dyDescent="0.25">
      <c r="A402" s="51"/>
      <c r="B402" s="51"/>
      <c r="F402" s="51"/>
      <c r="G402" s="51"/>
      <c r="H402" s="51"/>
      <c r="I402" s="51"/>
    </row>
    <row r="403" spans="1:9" s="83" customFormat="1" x14ac:dyDescent="0.25">
      <c r="A403" s="51"/>
      <c r="B403" s="51"/>
      <c r="F403" s="51"/>
      <c r="G403" s="51"/>
      <c r="H403" s="51"/>
      <c r="I403" s="51"/>
    </row>
    <row r="404" spans="1:9" s="83" customFormat="1" x14ac:dyDescent="0.25">
      <c r="A404" s="51"/>
      <c r="B404" s="51"/>
      <c r="F404" s="51"/>
      <c r="G404" s="51"/>
      <c r="H404" s="51"/>
      <c r="I404" s="51"/>
    </row>
    <row r="405" spans="1:9" s="83" customFormat="1" x14ac:dyDescent="0.25">
      <c r="A405" s="51"/>
      <c r="B405" s="51"/>
      <c r="F405" s="51"/>
      <c r="G405" s="51"/>
      <c r="H405" s="51"/>
      <c r="I405" s="51"/>
    </row>
    <row r="406" spans="1:9" s="83" customFormat="1" x14ac:dyDescent="0.25">
      <c r="A406" s="51"/>
      <c r="B406" s="51"/>
      <c r="F406" s="51"/>
      <c r="G406" s="51"/>
      <c r="H406" s="51"/>
      <c r="I406" s="51"/>
    </row>
    <row r="407" spans="1:9" s="83" customFormat="1" x14ac:dyDescent="0.25">
      <c r="A407" s="51"/>
      <c r="B407" s="51"/>
      <c r="F407" s="51"/>
      <c r="G407" s="51"/>
      <c r="H407" s="51"/>
      <c r="I407" s="51"/>
    </row>
    <row r="408" spans="1:9" s="83" customFormat="1" x14ac:dyDescent="0.25">
      <c r="A408" s="51"/>
      <c r="B408" s="51"/>
      <c r="F408" s="51"/>
      <c r="G408" s="51"/>
      <c r="H408" s="51"/>
      <c r="I408" s="51"/>
    </row>
    <row r="409" spans="1:9" s="83" customFormat="1" x14ac:dyDescent="0.25">
      <c r="A409" s="51"/>
      <c r="B409" s="51"/>
      <c r="F409" s="51"/>
      <c r="G409" s="51"/>
      <c r="H409" s="51"/>
      <c r="I409" s="51"/>
    </row>
    <row r="410" spans="1:9" s="83" customFormat="1" x14ac:dyDescent="0.25">
      <c r="A410" s="51"/>
      <c r="B410" s="51"/>
      <c r="F410" s="51"/>
      <c r="G410" s="51"/>
      <c r="H410" s="51"/>
      <c r="I410" s="51"/>
    </row>
    <row r="411" spans="1:9" s="83" customFormat="1" x14ac:dyDescent="0.25">
      <c r="A411" s="51"/>
      <c r="B411" s="51"/>
      <c r="F411" s="51"/>
      <c r="G411" s="51"/>
      <c r="H411" s="51"/>
      <c r="I411" s="51"/>
    </row>
    <row r="412" spans="1:9" s="83" customFormat="1" x14ac:dyDescent="0.25">
      <c r="A412" s="51"/>
      <c r="B412" s="51"/>
      <c r="F412" s="51"/>
      <c r="G412" s="51"/>
      <c r="H412" s="51"/>
      <c r="I412" s="51"/>
    </row>
    <row r="413" spans="1:9" s="83" customFormat="1" x14ac:dyDescent="0.25">
      <c r="A413" s="51"/>
      <c r="B413" s="51"/>
      <c r="F413" s="51"/>
      <c r="G413" s="51"/>
      <c r="H413" s="51"/>
      <c r="I413" s="51"/>
    </row>
    <row r="414" spans="1:9" s="83" customFormat="1" x14ac:dyDescent="0.25">
      <c r="A414" s="51"/>
      <c r="B414" s="51"/>
      <c r="F414" s="51"/>
      <c r="G414" s="51"/>
      <c r="H414" s="51"/>
      <c r="I414" s="51"/>
    </row>
    <row r="415" spans="1:9" s="83" customFormat="1" x14ac:dyDescent="0.25">
      <c r="A415" s="51"/>
      <c r="B415" s="51"/>
      <c r="F415" s="51"/>
      <c r="G415" s="51"/>
      <c r="H415" s="51"/>
      <c r="I415" s="51"/>
    </row>
    <row r="416" spans="1:9" s="83" customFormat="1" x14ac:dyDescent="0.25">
      <c r="A416" s="51"/>
      <c r="B416" s="51"/>
      <c r="F416" s="51"/>
      <c r="G416" s="51"/>
      <c r="H416" s="51"/>
      <c r="I416" s="51"/>
    </row>
    <row r="417" spans="1:9" s="83" customFormat="1" x14ac:dyDescent="0.25">
      <c r="A417" s="51"/>
      <c r="B417" s="51"/>
      <c r="F417" s="51"/>
      <c r="G417" s="51"/>
      <c r="H417" s="51"/>
      <c r="I417" s="51"/>
    </row>
    <row r="418" spans="1:9" s="83" customFormat="1" x14ac:dyDescent="0.25">
      <c r="A418" s="51"/>
      <c r="B418" s="51"/>
      <c r="F418" s="51"/>
      <c r="G418" s="51"/>
      <c r="H418" s="51"/>
      <c r="I418" s="51"/>
    </row>
    <row r="419" spans="1:9" s="83" customFormat="1" x14ac:dyDescent="0.25">
      <c r="A419" s="51"/>
      <c r="B419" s="51"/>
      <c r="F419" s="51"/>
      <c r="G419" s="51"/>
      <c r="H419" s="51"/>
      <c r="I419" s="51"/>
    </row>
    <row r="420" spans="1:9" s="83" customFormat="1" x14ac:dyDescent="0.25">
      <c r="A420" s="51"/>
      <c r="B420" s="51"/>
      <c r="F420" s="51"/>
      <c r="G420" s="51"/>
      <c r="H420" s="51"/>
      <c r="I420" s="51"/>
    </row>
    <row r="421" spans="1:9" s="83" customFormat="1" x14ac:dyDescent="0.25">
      <c r="A421" s="51"/>
      <c r="B421" s="51"/>
      <c r="F421" s="51"/>
      <c r="G421" s="51"/>
      <c r="H421" s="51"/>
      <c r="I421" s="51"/>
    </row>
    <row r="422" spans="1:9" s="83" customFormat="1" x14ac:dyDescent="0.25">
      <c r="A422" s="51"/>
      <c r="B422" s="51"/>
      <c r="F422" s="51"/>
      <c r="G422" s="51"/>
      <c r="H422" s="51"/>
      <c r="I422" s="51"/>
    </row>
    <row r="423" spans="1:9" s="83" customFormat="1" x14ac:dyDescent="0.25">
      <c r="A423" s="51"/>
      <c r="B423" s="51"/>
      <c r="F423" s="51"/>
      <c r="G423" s="51"/>
      <c r="H423" s="51"/>
      <c r="I423" s="51"/>
    </row>
    <row r="424" spans="1:9" s="83" customFormat="1" x14ac:dyDescent="0.25">
      <c r="A424" s="51"/>
      <c r="B424" s="51"/>
      <c r="F424" s="51"/>
      <c r="G424" s="51"/>
      <c r="H424" s="51"/>
      <c r="I424" s="51"/>
    </row>
    <row r="425" spans="1:9" s="83" customFormat="1" x14ac:dyDescent="0.25">
      <c r="A425" s="51"/>
      <c r="B425" s="51"/>
      <c r="F425" s="51"/>
      <c r="G425" s="51"/>
      <c r="H425" s="51"/>
      <c r="I425" s="51"/>
    </row>
    <row r="426" spans="1:9" s="83" customFormat="1" x14ac:dyDescent="0.25">
      <c r="A426" s="51"/>
      <c r="B426" s="51"/>
      <c r="F426" s="51"/>
      <c r="G426" s="51"/>
      <c r="H426" s="51"/>
      <c r="I426" s="51"/>
    </row>
    <row r="427" spans="1:9" s="83" customFormat="1" x14ac:dyDescent="0.25">
      <c r="A427" s="51"/>
      <c r="B427" s="51"/>
      <c r="F427" s="51"/>
      <c r="G427" s="51"/>
      <c r="H427" s="51"/>
      <c r="I427" s="51"/>
    </row>
    <row r="428" spans="1:9" s="83" customFormat="1" x14ac:dyDescent="0.25">
      <c r="A428" s="51"/>
      <c r="B428" s="51"/>
      <c r="F428" s="51"/>
      <c r="G428" s="51"/>
      <c r="H428" s="51"/>
      <c r="I428" s="51"/>
    </row>
    <row r="429" spans="1:9" s="83" customFormat="1" x14ac:dyDescent="0.25">
      <c r="A429" s="51"/>
      <c r="B429" s="51"/>
      <c r="F429" s="51"/>
      <c r="G429" s="51"/>
      <c r="H429" s="51"/>
      <c r="I429" s="51"/>
    </row>
    <row r="430" spans="1:9" s="83" customFormat="1" x14ac:dyDescent="0.25">
      <c r="A430" s="51"/>
      <c r="B430" s="51"/>
      <c r="F430" s="51"/>
      <c r="G430" s="51"/>
      <c r="H430" s="51"/>
      <c r="I430" s="51"/>
    </row>
    <row r="431" spans="1:9" s="83" customFormat="1" x14ac:dyDescent="0.25">
      <c r="A431" s="51"/>
      <c r="B431" s="51"/>
      <c r="F431" s="51"/>
      <c r="G431" s="51"/>
      <c r="H431" s="51"/>
      <c r="I431" s="51"/>
    </row>
    <row r="432" spans="1:9" s="83" customFormat="1" x14ac:dyDescent="0.25">
      <c r="A432" s="51"/>
      <c r="B432" s="51"/>
      <c r="F432" s="51"/>
      <c r="G432" s="51"/>
      <c r="H432" s="51"/>
      <c r="I432" s="51"/>
    </row>
    <row r="433" spans="1:9" s="83" customFormat="1" x14ac:dyDescent="0.25">
      <c r="A433" s="51"/>
      <c r="B433" s="51"/>
      <c r="F433" s="51"/>
      <c r="G433" s="51"/>
      <c r="H433" s="51"/>
      <c r="I433" s="51"/>
    </row>
    <row r="434" spans="1:9" s="83" customFormat="1" x14ac:dyDescent="0.25">
      <c r="A434" s="51"/>
      <c r="B434" s="51"/>
      <c r="F434" s="51"/>
      <c r="G434" s="51"/>
      <c r="H434" s="51"/>
      <c r="I434" s="51"/>
    </row>
    <row r="435" spans="1:9" s="83" customFormat="1" x14ac:dyDescent="0.25">
      <c r="A435" s="51"/>
      <c r="B435" s="51"/>
      <c r="F435" s="51"/>
      <c r="G435" s="51"/>
      <c r="H435" s="51"/>
      <c r="I435" s="51"/>
    </row>
    <row r="436" spans="1:9" s="83" customFormat="1" x14ac:dyDescent="0.25">
      <c r="A436" s="51"/>
      <c r="B436" s="51"/>
      <c r="F436" s="51"/>
      <c r="G436" s="51"/>
      <c r="H436" s="51"/>
      <c r="I436" s="51"/>
    </row>
    <row r="437" spans="1:9" s="83" customFormat="1" x14ac:dyDescent="0.25">
      <c r="A437" s="51"/>
      <c r="B437" s="51"/>
      <c r="F437" s="51"/>
      <c r="G437" s="51"/>
      <c r="H437" s="51"/>
      <c r="I437" s="51"/>
    </row>
    <row r="438" spans="1:9" s="83" customFormat="1" x14ac:dyDescent="0.25">
      <c r="A438" s="51"/>
      <c r="B438" s="51"/>
      <c r="F438" s="51"/>
      <c r="G438" s="51"/>
      <c r="H438" s="51"/>
      <c r="I438" s="51"/>
    </row>
    <row r="439" spans="1:9" s="83" customFormat="1" x14ac:dyDescent="0.25">
      <c r="A439" s="51"/>
      <c r="B439" s="51"/>
      <c r="F439" s="51"/>
      <c r="G439" s="51"/>
      <c r="H439" s="51"/>
      <c r="I439" s="51"/>
    </row>
    <row r="440" spans="1:9" s="83" customFormat="1" x14ac:dyDescent="0.25">
      <c r="A440" s="51"/>
      <c r="B440" s="51"/>
      <c r="F440" s="51"/>
      <c r="G440" s="51"/>
      <c r="H440" s="51"/>
      <c r="I440" s="51"/>
    </row>
    <row r="441" spans="1:9" s="83" customFormat="1" x14ac:dyDescent="0.25">
      <c r="A441" s="51"/>
      <c r="B441" s="51"/>
      <c r="G441" s="88"/>
      <c r="H441" s="88"/>
      <c r="I441" s="51"/>
    </row>
    <row r="442" spans="1:9" s="83" customFormat="1" x14ac:dyDescent="0.25">
      <c r="A442" s="51"/>
      <c r="B442" s="51"/>
      <c r="G442" s="88"/>
      <c r="H442" s="88"/>
      <c r="I442" s="51"/>
    </row>
    <row r="443" spans="1:9" s="83" customFormat="1" x14ac:dyDescent="0.25">
      <c r="A443" s="51"/>
      <c r="B443" s="51"/>
      <c r="G443" s="88"/>
      <c r="H443" s="88"/>
      <c r="I443" s="51"/>
    </row>
    <row r="444" spans="1:9" s="83" customFormat="1" x14ac:dyDescent="0.25">
      <c r="A444" s="51"/>
      <c r="B444" s="51"/>
      <c r="G444" s="88"/>
      <c r="H444" s="88"/>
      <c r="I444" s="51"/>
    </row>
    <row r="445" spans="1:9" s="83" customFormat="1" x14ac:dyDescent="0.25">
      <c r="A445" s="51"/>
      <c r="B445" s="51"/>
      <c r="G445" s="88"/>
      <c r="H445" s="88"/>
      <c r="I445" s="51"/>
    </row>
    <row r="446" spans="1:9" s="83" customFormat="1" x14ac:dyDescent="0.25">
      <c r="A446" s="51"/>
      <c r="B446" s="51"/>
      <c r="G446" s="88"/>
      <c r="H446" s="88"/>
      <c r="I446" s="51"/>
    </row>
    <row r="447" spans="1:9" s="83" customFormat="1" x14ac:dyDescent="0.25">
      <c r="A447" s="51"/>
      <c r="B447" s="51"/>
      <c r="G447" s="88"/>
      <c r="H447" s="88"/>
      <c r="I447" s="51"/>
    </row>
    <row r="448" spans="1:9" s="83" customFormat="1" x14ac:dyDescent="0.25">
      <c r="A448" s="51"/>
      <c r="B448" s="51"/>
      <c r="G448" s="88"/>
      <c r="H448" s="88"/>
      <c r="I448" s="51"/>
    </row>
    <row r="449" spans="1:9" s="83" customFormat="1" x14ac:dyDescent="0.25">
      <c r="A449" s="51"/>
      <c r="B449" s="51"/>
      <c r="G449" s="88"/>
      <c r="H449" s="88"/>
      <c r="I449" s="51"/>
    </row>
    <row r="450" spans="1:9" s="83" customFormat="1" x14ac:dyDescent="0.25">
      <c r="A450" s="51"/>
      <c r="B450" s="51"/>
      <c r="G450" s="88"/>
      <c r="H450" s="88"/>
      <c r="I450" s="51"/>
    </row>
    <row r="451" spans="1:9" s="83" customFormat="1" x14ac:dyDescent="0.25">
      <c r="A451" s="51"/>
      <c r="B451" s="51"/>
      <c r="G451" s="88"/>
      <c r="H451" s="88"/>
      <c r="I451" s="51"/>
    </row>
    <row r="452" spans="1:9" s="83" customFormat="1" x14ac:dyDescent="0.25">
      <c r="A452" s="51"/>
      <c r="B452" s="51"/>
      <c r="G452" s="88"/>
      <c r="H452" s="88"/>
      <c r="I452" s="51"/>
    </row>
    <row r="453" spans="1:9" s="83" customFormat="1" x14ac:dyDescent="0.25">
      <c r="A453" s="51"/>
      <c r="B453" s="51"/>
      <c r="G453" s="88"/>
      <c r="H453" s="88"/>
      <c r="I453" s="51"/>
    </row>
    <row r="454" spans="1:9" s="83" customFormat="1" x14ac:dyDescent="0.25">
      <c r="A454" s="51"/>
      <c r="B454" s="51"/>
      <c r="G454" s="88"/>
      <c r="H454" s="88"/>
      <c r="I454" s="51"/>
    </row>
    <row r="455" spans="1:9" s="83" customFormat="1" x14ac:dyDescent="0.25">
      <c r="A455" s="51"/>
      <c r="B455" s="51"/>
      <c r="G455" s="88"/>
      <c r="H455" s="88"/>
      <c r="I455" s="51"/>
    </row>
    <row r="456" spans="1:9" s="83" customFormat="1" x14ac:dyDescent="0.25">
      <c r="A456" s="51"/>
      <c r="B456" s="51"/>
      <c r="G456" s="88"/>
      <c r="H456" s="88"/>
      <c r="I456" s="51"/>
    </row>
    <row r="457" spans="1:9" s="83" customFormat="1" x14ac:dyDescent="0.25">
      <c r="A457" s="51"/>
      <c r="B457" s="51"/>
      <c r="G457" s="88"/>
      <c r="H457" s="88"/>
      <c r="I457" s="51"/>
    </row>
    <row r="458" spans="1:9" s="83" customFormat="1" x14ac:dyDescent="0.25">
      <c r="A458" s="51"/>
      <c r="B458" s="51"/>
      <c r="G458" s="88"/>
      <c r="H458" s="88"/>
      <c r="I458" s="51"/>
    </row>
    <row r="459" spans="1:9" s="83" customFormat="1" x14ac:dyDescent="0.25">
      <c r="A459" s="51"/>
      <c r="B459" s="51"/>
      <c r="G459" s="88"/>
      <c r="H459" s="88"/>
      <c r="I459" s="51"/>
    </row>
    <row r="460" spans="1:9" s="83" customFormat="1" x14ac:dyDescent="0.25">
      <c r="A460" s="51"/>
      <c r="B460" s="51"/>
      <c r="G460" s="88"/>
      <c r="H460" s="88"/>
      <c r="I460" s="51"/>
    </row>
    <row r="461" spans="1:9" s="83" customFormat="1" x14ac:dyDescent="0.25">
      <c r="A461" s="51"/>
      <c r="B461" s="51"/>
      <c r="G461" s="88"/>
      <c r="H461" s="88"/>
      <c r="I461" s="51"/>
    </row>
    <row r="462" spans="1:9" s="83" customFormat="1" x14ac:dyDescent="0.25">
      <c r="A462" s="51"/>
      <c r="B462" s="51"/>
      <c r="G462" s="88"/>
      <c r="H462" s="88"/>
      <c r="I462" s="51"/>
    </row>
    <row r="463" spans="1:9" s="83" customFormat="1" x14ac:dyDescent="0.25">
      <c r="A463" s="51"/>
      <c r="B463" s="51"/>
      <c r="G463" s="88"/>
      <c r="H463" s="88"/>
      <c r="I463" s="51"/>
    </row>
    <row r="464" spans="1:9" s="83" customFormat="1" x14ac:dyDescent="0.25">
      <c r="A464" s="51"/>
      <c r="B464" s="51"/>
      <c r="G464" s="88"/>
      <c r="H464" s="88"/>
      <c r="I464" s="51"/>
    </row>
    <row r="465" spans="1:9" s="83" customFormat="1" x14ac:dyDescent="0.25">
      <c r="A465" s="51"/>
      <c r="B465" s="51"/>
      <c r="G465" s="88"/>
      <c r="H465" s="88"/>
      <c r="I465" s="51"/>
    </row>
    <row r="466" spans="1:9" s="83" customFormat="1" x14ac:dyDescent="0.25">
      <c r="A466" s="51"/>
      <c r="B466" s="51"/>
      <c r="G466" s="88"/>
      <c r="H466" s="88"/>
      <c r="I466" s="51"/>
    </row>
    <row r="467" spans="1:9" s="83" customFormat="1" x14ac:dyDescent="0.25">
      <c r="A467" s="51"/>
      <c r="B467" s="51"/>
      <c r="G467" s="88"/>
      <c r="H467" s="88"/>
      <c r="I467" s="51"/>
    </row>
    <row r="468" spans="1:9" s="83" customFormat="1" x14ac:dyDescent="0.25">
      <c r="A468" s="51"/>
      <c r="B468" s="51"/>
      <c r="G468" s="88"/>
      <c r="H468" s="88"/>
      <c r="I468" s="51"/>
    </row>
    <row r="469" spans="1:9" s="83" customFormat="1" x14ac:dyDescent="0.25">
      <c r="A469" s="51"/>
      <c r="B469" s="51"/>
      <c r="G469" s="88"/>
      <c r="H469" s="88"/>
    </row>
    <row r="470" spans="1:9" s="83" customFormat="1" x14ac:dyDescent="0.25">
      <c r="A470" s="51"/>
      <c r="B470" s="51"/>
      <c r="G470" s="88"/>
      <c r="H470" s="88"/>
    </row>
    <row r="471" spans="1:9" s="83" customFormat="1" x14ac:dyDescent="0.25">
      <c r="A471" s="51"/>
      <c r="B471" s="51"/>
      <c r="G471" s="88"/>
      <c r="H471" s="88"/>
    </row>
    <row r="472" spans="1:9" s="83" customFormat="1" x14ac:dyDescent="0.25">
      <c r="A472" s="51"/>
      <c r="B472" s="51"/>
      <c r="G472" s="88"/>
      <c r="H472" s="88"/>
    </row>
    <row r="473" spans="1:9" s="83" customFormat="1" x14ac:dyDescent="0.25">
      <c r="A473" s="51"/>
      <c r="B473" s="51"/>
      <c r="G473" s="88"/>
      <c r="H473" s="88"/>
    </row>
    <row r="474" spans="1:9" s="83" customFormat="1" x14ac:dyDescent="0.25">
      <c r="A474" s="51"/>
      <c r="B474" s="51"/>
      <c r="G474" s="88"/>
      <c r="H474" s="88"/>
    </row>
    <row r="475" spans="1:9" s="83" customFormat="1" x14ac:dyDescent="0.25">
      <c r="A475" s="51"/>
      <c r="B475" s="51"/>
      <c r="G475" s="88"/>
      <c r="H475" s="88"/>
    </row>
    <row r="476" spans="1:9" s="83" customFormat="1" x14ac:dyDescent="0.25">
      <c r="A476" s="51"/>
      <c r="B476" s="51"/>
      <c r="G476" s="88"/>
      <c r="H476" s="88"/>
    </row>
    <row r="477" spans="1:9" s="83" customFormat="1" x14ac:dyDescent="0.25">
      <c r="A477" s="51"/>
      <c r="B477" s="51"/>
      <c r="G477" s="88"/>
      <c r="H477" s="88"/>
    </row>
    <row r="478" spans="1:9" s="83" customFormat="1" x14ac:dyDescent="0.25">
      <c r="A478" s="51"/>
      <c r="B478" s="51"/>
      <c r="G478" s="88"/>
      <c r="H478" s="88"/>
    </row>
    <row r="479" spans="1:9" s="83" customFormat="1" x14ac:dyDescent="0.25">
      <c r="A479" s="51"/>
      <c r="B479" s="51"/>
      <c r="G479" s="88"/>
      <c r="H479" s="88"/>
    </row>
    <row r="480" spans="1:9" s="83" customFormat="1" x14ac:dyDescent="0.25">
      <c r="A480" s="51"/>
      <c r="B480" s="51"/>
      <c r="G480" s="88"/>
      <c r="H480" s="88"/>
    </row>
    <row r="481" spans="1:8" s="83" customFormat="1" x14ac:dyDescent="0.25">
      <c r="A481" s="51"/>
      <c r="B481" s="51"/>
      <c r="G481" s="88"/>
      <c r="H481" s="88"/>
    </row>
    <row r="482" spans="1:8" s="83" customFormat="1" x14ac:dyDescent="0.25">
      <c r="A482" s="51"/>
      <c r="B482" s="51"/>
      <c r="G482" s="88"/>
      <c r="H482" s="88"/>
    </row>
    <row r="483" spans="1:8" s="83" customFormat="1" x14ac:dyDescent="0.25">
      <c r="A483" s="51"/>
      <c r="B483" s="51"/>
      <c r="G483" s="88"/>
      <c r="H483" s="88"/>
    </row>
    <row r="484" spans="1:8" s="83" customFormat="1" x14ac:dyDescent="0.25">
      <c r="A484" s="51"/>
      <c r="B484" s="51"/>
      <c r="G484" s="88"/>
      <c r="H484" s="88"/>
    </row>
    <row r="485" spans="1:8" s="83" customFormat="1" x14ac:dyDescent="0.25">
      <c r="A485" s="51"/>
      <c r="B485" s="51"/>
      <c r="G485" s="88"/>
      <c r="H485" s="88"/>
    </row>
    <row r="486" spans="1:8" s="83" customFormat="1" x14ac:dyDescent="0.25">
      <c r="A486" s="51"/>
      <c r="B486" s="51"/>
      <c r="G486" s="88"/>
      <c r="H486" s="88"/>
    </row>
    <row r="487" spans="1:8" s="83" customFormat="1" x14ac:dyDescent="0.25">
      <c r="A487" s="51"/>
      <c r="B487" s="51"/>
      <c r="G487" s="88"/>
      <c r="H487" s="88"/>
    </row>
    <row r="488" spans="1:8" s="83" customFormat="1" x14ac:dyDescent="0.25">
      <c r="A488" s="51"/>
      <c r="B488" s="51"/>
      <c r="G488" s="88"/>
      <c r="H488" s="88"/>
    </row>
    <row r="489" spans="1:8" s="83" customFormat="1" x14ac:dyDescent="0.25">
      <c r="A489" s="51"/>
      <c r="B489" s="51"/>
      <c r="G489" s="88"/>
      <c r="H489" s="88"/>
    </row>
    <row r="490" spans="1:8" s="83" customFormat="1" x14ac:dyDescent="0.25">
      <c r="A490" s="51"/>
      <c r="B490" s="51"/>
      <c r="G490" s="88"/>
      <c r="H490" s="88"/>
    </row>
    <row r="491" spans="1:8" s="83" customFormat="1" x14ac:dyDescent="0.25">
      <c r="A491" s="51"/>
      <c r="B491" s="51"/>
      <c r="G491" s="88"/>
      <c r="H491" s="88"/>
    </row>
    <row r="492" spans="1:8" s="83" customFormat="1" x14ac:dyDescent="0.25">
      <c r="A492" s="51"/>
      <c r="B492" s="51"/>
      <c r="G492" s="88"/>
      <c r="H492" s="88"/>
    </row>
    <row r="493" spans="1:8" s="83" customFormat="1" x14ac:dyDescent="0.25">
      <c r="A493" s="51"/>
      <c r="B493" s="51"/>
      <c r="G493" s="88"/>
      <c r="H493" s="88"/>
    </row>
    <row r="494" spans="1:8" s="83" customFormat="1" x14ac:dyDescent="0.25">
      <c r="A494" s="51"/>
      <c r="B494" s="51"/>
      <c r="G494" s="88"/>
      <c r="H494" s="88"/>
    </row>
    <row r="495" spans="1:8" s="83" customFormat="1" x14ac:dyDescent="0.25">
      <c r="G495" s="88"/>
      <c r="H495" s="88"/>
    </row>
    <row r="496" spans="1:8" s="83" customFormat="1" x14ac:dyDescent="0.25">
      <c r="G496" s="88"/>
      <c r="H496" s="88"/>
    </row>
    <row r="497" spans="7:8" s="83" customFormat="1" x14ac:dyDescent="0.25">
      <c r="G497" s="88"/>
      <c r="H497" s="88"/>
    </row>
    <row r="498" spans="7:8" s="83" customFormat="1" x14ac:dyDescent="0.25">
      <c r="G498" s="88"/>
      <c r="H498" s="88"/>
    </row>
    <row r="499" spans="7:8" s="83" customFormat="1" x14ac:dyDescent="0.25">
      <c r="G499" s="88"/>
      <c r="H499" s="88"/>
    </row>
    <row r="500" spans="7:8" s="83" customFormat="1" x14ac:dyDescent="0.25">
      <c r="G500" s="88"/>
      <c r="H500" s="88"/>
    </row>
    <row r="501" spans="7:8" s="83" customFormat="1" x14ac:dyDescent="0.25">
      <c r="G501" s="88"/>
      <c r="H501" s="88"/>
    </row>
    <row r="502" spans="7:8" s="83" customFormat="1" x14ac:dyDescent="0.25">
      <c r="G502" s="88"/>
      <c r="H502" s="88"/>
    </row>
    <row r="503" spans="7:8" s="83" customFormat="1" x14ac:dyDescent="0.25">
      <c r="G503" s="88"/>
      <c r="H503" s="88"/>
    </row>
    <row r="504" spans="7:8" s="83" customFormat="1" x14ac:dyDescent="0.25">
      <c r="G504" s="88"/>
      <c r="H504" s="88"/>
    </row>
    <row r="505" spans="7:8" s="83" customFormat="1" x14ac:dyDescent="0.25">
      <c r="G505" s="88"/>
      <c r="H505" s="88"/>
    </row>
    <row r="506" spans="7:8" s="83" customFormat="1" x14ac:dyDescent="0.25">
      <c r="G506" s="88"/>
      <c r="H506" s="88"/>
    </row>
    <row r="507" spans="7:8" s="83" customFormat="1" x14ac:dyDescent="0.25">
      <c r="G507" s="88"/>
      <c r="H507" s="88"/>
    </row>
    <row r="508" spans="7:8" s="83" customFormat="1" x14ac:dyDescent="0.25">
      <c r="G508" s="88"/>
      <c r="H508" s="88"/>
    </row>
    <row r="509" spans="7:8" s="83" customFormat="1" x14ac:dyDescent="0.25">
      <c r="G509" s="88"/>
      <c r="H509" s="88"/>
    </row>
    <row r="510" spans="7:8" s="83" customFormat="1" x14ac:dyDescent="0.25">
      <c r="G510" s="88"/>
      <c r="H510" s="88"/>
    </row>
    <row r="511" spans="7:8" s="83" customFormat="1" x14ac:dyDescent="0.25">
      <c r="G511" s="88"/>
      <c r="H511" s="88"/>
    </row>
    <row r="512" spans="7:8" s="83" customFormat="1" x14ac:dyDescent="0.25">
      <c r="G512" s="88"/>
      <c r="H512" s="88"/>
    </row>
    <row r="513" spans="7:8" s="83" customFormat="1" x14ac:dyDescent="0.25">
      <c r="G513" s="88"/>
      <c r="H513" s="88"/>
    </row>
    <row r="514" spans="7:8" s="83" customFormat="1" x14ac:dyDescent="0.25">
      <c r="G514" s="88"/>
      <c r="H514" s="88"/>
    </row>
    <row r="515" spans="7:8" s="83" customFormat="1" x14ac:dyDescent="0.25">
      <c r="G515" s="88"/>
      <c r="H515" s="88"/>
    </row>
    <row r="516" spans="7:8" s="83" customFormat="1" x14ac:dyDescent="0.25">
      <c r="G516" s="88"/>
      <c r="H516" s="88"/>
    </row>
    <row r="517" spans="7:8" s="83" customFormat="1" x14ac:dyDescent="0.25">
      <c r="G517" s="88"/>
      <c r="H517" s="88"/>
    </row>
    <row r="518" spans="7:8" s="83" customFormat="1" x14ac:dyDescent="0.25">
      <c r="G518" s="88"/>
      <c r="H518" s="88"/>
    </row>
    <row r="519" spans="7:8" s="83" customFormat="1" x14ac:dyDescent="0.25">
      <c r="G519" s="88"/>
      <c r="H519" s="88"/>
    </row>
    <row r="520" spans="7:8" s="83" customFormat="1" x14ac:dyDescent="0.25">
      <c r="G520" s="88"/>
      <c r="H520" s="88"/>
    </row>
    <row r="521" spans="7:8" s="83" customFormat="1" x14ac:dyDescent="0.25">
      <c r="G521" s="88"/>
      <c r="H521" s="88"/>
    </row>
    <row r="522" spans="7:8" s="83" customFormat="1" x14ac:dyDescent="0.25">
      <c r="G522" s="88"/>
      <c r="H522" s="88"/>
    </row>
    <row r="523" spans="7:8" s="83" customFormat="1" x14ac:dyDescent="0.25">
      <c r="G523" s="88"/>
      <c r="H523" s="88"/>
    </row>
    <row r="524" spans="7:8" s="83" customFormat="1" x14ac:dyDescent="0.25">
      <c r="G524" s="88"/>
      <c r="H524" s="88"/>
    </row>
    <row r="525" spans="7:8" s="83" customFormat="1" x14ac:dyDescent="0.25">
      <c r="G525" s="88"/>
      <c r="H525" s="88"/>
    </row>
    <row r="526" spans="7:8" s="83" customFormat="1" x14ac:dyDescent="0.25">
      <c r="G526" s="88"/>
      <c r="H526" s="88"/>
    </row>
    <row r="527" spans="7:8" s="83" customFormat="1" x14ac:dyDescent="0.25">
      <c r="G527" s="88"/>
      <c r="H527" s="88"/>
    </row>
    <row r="528" spans="7:8" s="83" customFormat="1" x14ac:dyDescent="0.25">
      <c r="G528" s="88"/>
      <c r="H528" s="88"/>
    </row>
    <row r="529" spans="7:8" s="83" customFormat="1" x14ac:dyDescent="0.25">
      <c r="G529" s="88"/>
      <c r="H529" s="88"/>
    </row>
    <row r="530" spans="7:8" s="83" customFormat="1" x14ac:dyDescent="0.25">
      <c r="G530" s="88"/>
      <c r="H530" s="88"/>
    </row>
    <row r="531" spans="7:8" s="83" customFormat="1" x14ac:dyDescent="0.25">
      <c r="G531" s="88"/>
      <c r="H531" s="88"/>
    </row>
    <row r="532" spans="7:8" s="83" customFormat="1" x14ac:dyDescent="0.25">
      <c r="G532" s="88"/>
      <c r="H532" s="88"/>
    </row>
    <row r="533" spans="7:8" s="83" customFormat="1" x14ac:dyDescent="0.25">
      <c r="G533" s="88"/>
      <c r="H533" s="88"/>
    </row>
    <row r="534" spans="7:8" s="83" customFormat="1" x14ac:dyDescent="0.25">
      <c r="G534" s="88"/>
      <c r="H534" s="88"/>
    </row>
    <row r="535" spans="7:8" s="83" customFormat="1" x14ac:dyDescent="0.25">
      <c r="G535" s="88"/>
      <c r="H535" s="88"/>
    </row>
    <row r="536" spans="7:8" s="83" customFormat="1" x14ac:dyDescent="0.25">
      <c r="G536" s="88"/>
      <c r="H536" s="88"/>
    </row>
    <row r="537" spans="7:8" s="83" customFormat="1" x14ac:dyDescent="0.25">
      <c r="G537" s="88"/>
      <c r="H537" s="88"/>
    </row>
    <row r="538" spans="7:8" s="83" customFormat="1" x14ac:dyDescent="0.25">
      <c r="G538" s="88"/>
      <c r="H538" s="88"/>
    </row>
    <row r="539" spans="7:8" s="83" customFormat="1" x14ac:dyDescent="0.25">
      <c r="G539" s="88"/>
      <c r="H539" s="88"/>
    </row>
    <row r="540" spans="7:8" s="83" customFormat="1" x14ac:dyDescent="0.25">
      <c r="G540" s="88"/>
      <c r="H540" s="88"/>
    </row>
    <row r="541" spans="7:8" s="83" customFormat="1" x14ac:dyDescent="0.25">
      <c r="G541" s="88"/>
      <c r="H541" s="88"/>
    </row>
    <row r="542" spans="7:8" s="83" customFormat="1" x14ac:dyDescent="0.25">
      <c r="G542" s="88"/>
      <c r="H542" s="88"/>
    </row>
    <row r="543" spans="7:8" s="83" customFormat="1" x14ac:dyDescent="0.25">
      <c r="G543" s="88"/>
      <c r="H543" s="88"/>
    </row>
    <row r="544" spans="7:8" s="83" customFormat="1" x14ac:dyDescent="0.25">
      <c r="G544" s="88"/>
      <c r="H544" s="88"/>
    </row>
    <row r="545" spans="7:8" s="83" customFormat="1" x14ac:dyDescent="0.25">
      <c r="G545" s="88"/>
      <c r="H545" s="88"/>
    </row>
    <row r="546" spans="7:8" s="83" customFormat="1" x14ac:dyDescent="0.25">
      <c r="G546" s="88"/>
      <c r="H546" s="88"/>
    </row>
    <row r="547" spans="7:8" s="83" customFormat="1" x14ac:dyDescent="0.25">
      <c r="G547" s="88"/>
      <c r="H547" s="88"/>
    </row>
    <row r="548" spans="7:8" s="83" customFormat="1" x14ac:dyDescent="0.25">
      <c r="G548" s="88"/>
      <c r="H548" s="88"/>
    </row>
    <row r="549" spans="7:8" s="83" customFormat="1" x14ac:dyDescent="0.25">
      <c r="G549" s="88"/>
      <c r="H549" s="88"/>
    </row>
    <row r="550" spans="7:8" s="83" customFormat="1" x14ac:dyDescent="0.25">
      <c r="G550" s="88"/>
      <c r="H550" s="88"/>
    </row>
    <row r="551" spans="7:8" s="83" customFormat="1" x14ac:dyDescent="0.25">
      <c r="G551" s="88"/>
      <c r="H551" s="88"/>
    </row>
    <row r="552" spans="7:8" s="83" customFormat="1" x14ac:dyDescent="0.25">
      <c r="G552" s="88"/>
      <c r="H552" s="88"/>
    </row>
  </sheetData>
  <mergeCells count="4">
    <mergeCell ref="A6:A7"/>
    <mergeCell ref="B6:B7"/>
    <mergeCell ref="F6:F7"/>
    <mergeCell ref="G6:G7"/>
  </mergeCells>
  <pageMargins left="0.5" right="0.5" top="0.75" bottom="0.5" header="0.75" footer="0.5"/>
  <pageSetup scale="75" pageOrder="overThenDown" orientation="landscape" r:id="rId1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0" max="16383" man="1"/>
    <brk id="73" max="16383" man="1"/>
    <brk id="106" max="16383" man="1"/>
    <brk id="139" max="16383" man="1"/>
    <brk id="172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E_1_Att_2_Test 4CP</vt:lpstr>
      <vt:lpstr>E_1_Att_2_Test AS FILED</vt:lpstr>
      <vt:lpstr>E_1_Att 2_4CP vs. AS FILED</vt:lpstr>
      <vt:lpstr>E_6B Att 2_4CP</vt:lpstr>
      <vt:lpstr>E_6B Att 2_AS FILED</vt:lpstr>
      <vt:lpstr>E_6B_Att 2_4CP vs. AS FILED</vt:lpstr>
      <vt:lpstr>E_3A_4CP</vt:lpstr>
      <vt:lpstr>E_3A_AS FILED</vt:lpstr>
      <vt:lpstr>E_3A_4CP vs. AS FILED</vt:lpstr>
      <vt:lpstr>COS_Rate_Base_4CP</vt:lpstr>
      <vt:lpstr>COS_Rate_Base_AS FILED</vt:lpstr>
      <vt:lpstr>COS_Rate_Base_4CP vs. AS FILED</vt:lpstr>
      <vt:lpstr>APPENDIX---&gt;</vt:lpstr>
      <vt:lpstr>MFR_E_1_Att_1_Test 4CP</vt:lpstr>
      <vt:lpstr>MFR_E_1_Att_1_Test AS FILED</vt:lpstr>
      <vt:lpstr>MFR_E_1_Att_3_Test 4CP</vt:lpstr>
      <vt:lpstr>MFR_E_1_Att_3_Test AS FILED</vt:lpstr>
      <vt:lpstr>REVENUE REQUIREMENT CHANGES</vt:lpstr>
      <vt:lpstr>'E_3A_4CP vs. AS FILED'!Print_Area</vt:lpstr>
      <vt:lpstr>'E_1_Att_2_Test AS FILED'!Print_Titles</vt:lpstr>
      <vt:lpstr>E_3A_4CP!Print_Titles</vt:lpstr>
      <vt:lpstr>'E_3A_4CP vs. AS FILED'!Print_Titles</vt:lpstr>
      <vt:lpstr>'E_3A_AS FILED'!Print_Titles</vt:lpstr>
      <vt:lpstr>'MFR_E_1_Att_1_Test AS FILED'!Print_Titles</vt:lpstr>
      <vt:lpstr>'MFR_E_1_Att_3_Test AS FILED'!Print_Titles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2016-08-01T14:44:24Z</dcterms:created>
  <dcterms:modified xsi:type="dcterms:W3CDTF">2016-08-01T14:44:27Z</dcterms:modified>
</cp:coreProperties>
</file>